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75" firstSheet="6" activeTab="9"/>
  </bookViews>
  <sheets>
    <sheet name="00_表紙" sheetId="1" r:id="rId1"/>
    <sheet name="01_総合結果" sheetId="2" r:id="rId2"/>
    <sheet name="14_男女子個人形予選" sheetId="3" r:id="rId3"/>
    <sheet name="15_男女個人形3位決定戦" sheetId="4" r:id="rId4"/>
    <sheet name="16_男子個人組手" sheetId="5" r:id="rId5"/>
    <sheet name="17_女子個人組手" sheetId="6" r:id="rId6"/>
    <sheet name="18_男子団体形" sheetId="7" r:id="rId7"/>
    <sheet name="1９_女子団体形" sheetId="8" r:id="rId8"/>
    <sheet name="20_男子団体組手 " sheetId="9" r:id="rId9"/>
    <sheet name="21_女子団体組手" sheetId="10" r:id="rId10"/>
  </sheets>
  <definedNames>
    <definedName name="_xlnm.Print_Area" localSheetId="1">'01_総合結果'!$A$1:$K$73</definedName>
  </definedNames>
  <calcPr fullCalcOnLoad="1"/>
</workbook>
</file>

<file path=xl/sharedStrings.xml><?xml version="1.0" encoding="utf-8"?>
<sst xmlns="http://schemas.openxmlformats.org/spreadsheetml/2006/main" count="726" uniqueCount="324">
  <si>
    <t>令和５年10月１５日　０９：００AM　日曜日　　西南学院大学体育館</t>
  </si>
  <si>
    <t xml:space="preserve">第1回全九州学生空手道選手権大会DivisionⅡ </t>
  </si>
  <si>
    <t xml:space="preserve">第72回全九州大学空手道選手権大会 </t>
  </si>
  <si>
    <t xml:space="preserve"> </t>
  </si>
  <si>
    <t xml:space="preserve">日時：令和5年10月15日(日) 9時開会 </t>
  </si>
  <si>
    <t xml:space="preserve">場所：西南学院大学 </t>
  </si>
  <si>
    <t xml:space="preserve">主催：全九州学生空手道連盟 </t>
  </si>
  <si>
    <t xml:space="preserve">主管：福岡地区学生空手道連盟 </t>
  </si>
  <si>
    <t xml:space="preserve">後援：公益財団法人全日本空手道連盟 </t>
  </si>
  <si>
    <t xml:space="preserve">      九州地区空手道協議会 </t>
  </si>
  <si>
    <t xml:space="preserve">      福岡県空手道連盟 </t>
  </si>
  <si>
    <t>総合結果</t>
  </si>
  <si>
    <t>男子個人形</t>
  </si>
  <si>
    <t>優勝</t>
  </si>
  <si>
    <t>2位</t>
  </si>
  <si>
    <t>3位</t>
  </si>
  <si>
    <t>女子個人形</t>
  </si>
  <si>
    <t>男子個人組手</t>
  </si>
  <si>
    <t>男子個人組手</t>
  </si>
  <si>
    <t>女子個人組手</t>
  </si>
  <si>
    <t>男子優秀選手表彰</t>
  </si>
  <si>
    <t>女子優秀選手表彰</t>
  </si>
  <si>
    <t>全国大会出場校</t>
  </si>
  <si>
    <t>九州産業大学</t>
  </si>
  <si>
    <t>長崎国際大学</t>
  </si>
  <si>
    <t>宮崎産業経営大学</t>
  </si>
  <si>
    <t>沖縄国際大学</t>
  </si>
  <si>
    <t>琉球大学</t>
  </si>
  <si>
    <t>福岡大学</t>
  </si>
  <si>
    <t>福岡教育大学</t>
  </si>
  <si>
    <t>西南学院大学</t>
  </si>
  <si>
    <t>沖縄大学</t>
  </si>
  <si>
    <t>P14</t>
  </si>
  <si>
    <t xml:space="preserve">第72回全九州大学空手道選手権大会 </t>
  </si>
  <si>
    <t>九州大学</t>
  </si>
  <si>
    <t>栗原匡吾</t>
  </si>
  <si>
    <t>名桜大学</t>
  </si>
  <si>
    <t>清水翔英</t>
  </si>
  <si>
    <t>川久保貫介</t>
  </si>
  <si>
    <t>渡邉陽大</t>
  </si>
  <si>
    <t>犬塚啓道</t>
  </si>
  <si>
    <t>大分大学</t>
  </si>
  <si>
    <t>古本怜士</t>
  </si>
  <si>
    <t>B</t>
  </si>
  <si>
    <t>形名</t>
  </si>
  <si>
    <t>氏名</t>
  </si>
  <si>
    <t>大学</t>
  </si>
  <si>
    <t>点数</t>
  </si>
  <si>
    <t>順位</t>
  </si>
  <si>
    <t>第１回全九州学生空手道選手権大会DivisionⅡ</t>
  </si>
  <si>
    <t>A</t>
  </si>
  <si>
    <t>赤松冬羽</t>
  </si>
  <si>
    <t>山寺恋</t>
  </si>
  <si>
    <t>相澤桃子</t>
  </si>
  <si>
    <t>高木和奏</t>
  </si>
  <si>
    <t>長崎大学</t>
  </si>
  <si>
    <t>城間夏輝</t>
  </si>
  <si>
    <t>沖原萌</t>
  </si>
  <si>
    <t>向井碧梨</t>
  </si>
  <si>
    <t>九州国際大学</t>
  </si>
  <si>
    <t>男子形予選</t>
  </si>
  <si>
    <t>女子形予選</t>
  </si>
  <si>
    <t>P1５</t>
  </si>
  <si>
    <t>男子個人形（３位決定）</t>
  </si>
  <si>
    <t>Ａグルーブ２位</t>
  </si>
  <si>
    <t>Ｂグルーブ３位</t>
  </si>
  <si>
    <t>B1</t>
  </si>
  <si>
    <t>第１審</t>
  </si>
  <si>
    <t>第２審</t>
  </si>
  <si>
    <t>第３審</t>
  </si>
  <si>
    <t>第４審</t>
  </si>
  <si>
    <t>第５審</t>
  </si>
  <si>
    <t>最大</t>
  </si>
  <si>
    <t>最小</t>
  </si>
  <si>
    <t>Ａグルーブ３位</t>
  </si>
  <si>
    <t>Ｂグルーブ２位</t>
  </si>
  <si>
    <t>B２</t>
  </si>
  <si>
    <t>男子個人形（決勝）</t>
  </si>
  <si>
    <t>Ａグルーブ１位</t>
  </si>
  <si>
    <t>Ｂグルーブ１位</t>
  </si>
  <si>
    <t>A1</t>
  </si>
  <si>
    <t>決勝</t>
  </si>
  <si>
    <t>女子個人形（３位決定）</t>
  </si>
  <si>
    <t>女子個人形（決勝）</t>
  </si>
  <si>
    <t>Cグルーブ２位</t>
  </si>
  <si>
    <t>Dグルーブ３位</t>
  </si>
  <si>
    <t>C1</t>
  </si>
  <si>
    <t>C2</t>
  </si>
  <si>
    <t>Cグルーブ３位</t>
  </si>
  <si>
    <t>Dグルーブ２位</t>
  </si>
  <si>
    <t>Cグルーブ１位</t>
  </si>
  <si>
    <t>Cグルーブ１位</t>
  </si>
  <si>
    <t>D1</t>
  </si>
  <si>
    <t>P1６</t>
  </si>
  <si>
    <t>吉川騎士</t>
  </si>
  <si>
    <t>松浦竜之介</t>
  </si>
  <si>
    <t>小野蓮太</t>
  </si>
  <si>
    <t>鳥越太智</t>
  </si>
  <si>
    <t>横山陣</t>
  </si>
  <si>
    <t>宮崎国際大学</t>
  </si>
  <si>
    <t>中村創士</t>
  </si>
  <si>
    <t>原田澪音</t>
  </si>
  <si>
    <t>加治佐悠晟</t>
  </si>
  <si>
    <t>李ハンゴン</t>
  </si>
  <si>
    <t>日本文理大学</t>
  </si>
  <si>
    <t>福嶋拳拍</t>
  </si>
  <si>
    <t>篠崎洸志</t>
  </si>
  <si>
    <t>久留米大学</t>
  </si>
  <si>
    <t>山本八雲</t>
  </si>
  <si>
    <t>河村公太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</si>
  <si>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</si>
  <si>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</si>
  <si>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</si>
  <si>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</si>
  <si>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</si>
  <si>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</si>
  <si>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</si>
  <si>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</si>
  <si>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</si>
  <si>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</si>
  <si>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</si>
  <si>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</si>
  <si>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女子個人組手</t>
  </si>
  <si>
    <t>下條佳穂</t>
  </si>
  <si>
    <t>川野佳歩</t>
  </si>
  <si>
    <t>平井愛純</t>
  </si>
  <si>
    <t>西真　凜</t>
  </si>
  <si>
    <t>沖原　萌</t>
  </si>
  <si>
    <t>関　るる葉</t>
  </si>
  <si>
    <t>中間梨菜</t>
  </si>
  <si>
    <t>浦葵美葉</t>
  </si>
  <si>
    <t>魚住花菜子</t>
  </si>
  <si>
    <t>田村真鈴</t>
  </si>
  <si>
    <t>C1</t>
  </si>
  <si>
    <t>C3</t>
  </si>
  <si>
    <t>C4</t>
  </si>
  <si>
    <t>D1</t>
  </si>
  <si>
    <t>D2</t>
  </si>
  <si>
    <t>D3</t>
  </si>
  <si>
    <t>D4</t>
  </si>
  <si>
    <t>D5</t>
  </si>
  <si>
    <t>D6</t>
  </si>
  <si>
    <t>男子団体組手</t>
  </si>
  <si>
    <t>琉球大学</t>
  </si>
  <si>
    <t>熊本学園大学</t>
  </si>
  <si>
    <t>西南学院大学</t>
  </si>
  <si>
    <t>久留米大学</t>
  </si>
  <si>
    <t>宮崎産業経営大学</t>
  </si>
  <si>
    <t>崇城大学</t>
  </si>
  <si>
    <t>福岡教育大学</t>
  </si>
  <si>
    <t>長崎大学</t>
  </si>
  <si>
    <t>福岡大学</t>
  </si>
  <si>
    <t>沖縄大学</t>
  </si>
  <si>
    <t>長崎国際大学</t>
  </si>
  <si>
    <t>B1</t>
  </si>
  <si>
    <t>A3</t>
  </si>
  <si>
    <t>A4</t>
  </si>
  <si>
    <t>C2</t>
  </si>
  <si>
    <t>C3</t>
  </si>
  <si>
    <t>B4</t>
  </si>
  <si>
    <t>福岡大学</t>
  </si>
  <si>
    <t>名桜大学</t>
  </si>
  <si>
    <t>久留米大学</t>
  </si>
  <si>
    <t>西南学院大学</t>
  </si>
  <si>
    <t>福岡教育大学</t>
  </si>
  <si>
    <t>九州大学</t>
  </si>
  <si>
    <t>沖縄国際大学</t>
  </si>
  <si>
    <t>九州産業大学</t>
  </si>
  <si>
    <t>佐賀大学</t>
  </si>
  <si>
    <t>D1</t>
  </si>
  <si>
    <t>D4</t>
  </si>
  <si>
    <t>C5</t>
  </si>
  <si>
    <t>D5</t>
  </si>
  <si>
    <t>D6</t>
  </si>
  <si>
    <t>D2</t>
  </si>
  <si>
    <t>D7</t>
  </si>
  <si>
    <t>D8</t>
  </si>
  <si>
    <t>男子団体形</t>
  </si>
  <si>
    <t>【予　選：Ａコート】第１指定形または第２指定形</t>
  </si>
  <si>
    <t>大学名</t>
  </si>
  <si>
    <t>１審</t>
  </si>
  <si>
    <t>２審</t>
  </si>
  <si>
    <t>３審</t>
  </si>
  <si>
    <t>４審</t>
  </si>
  <si>
    <t>５審</t>
  </si>
  <si>
    <t>指定形</t>
  </si>
  <si>
    <t>MAX</t>
  </si>
  <si>
    <t>MAX</t>
  </si>
  <si>
    <t>MIN</t>
  </si>
  <si>
    <t>MIN</t>
  </si>
  <si>
    <t>SCORE</t>
  </si>
  <si>
    <t>SCORE</t>
  </si>
  <si>
    <t>指定形</t>
  </si>
  <si>
    <t>【決　勝：Ａコート】得意形</t>
  </si>
  <si>
    <t>予選１位</t>
  </si>
  <si>
    <t>得意形</t>
  </si>
  <si>
    <t>予選２位</t>
  </si>
  <si>
    <t>予選1位</t>
  </si>
  <si>
    <t>P1８</t>
  </si>
  <si>
    <t>P1９</t>
  </si>
  <si>
    <t>女子団体形</t>
  </si>
  <si>
    <t>長崎国際大学</t>
  </si>
  <si>
    <t>【決　勝：Dコート】得意形</t>
  </si>
  <si>
    <t>【予　選：Dコート】第１指定形または第２指定形</t>
  </si>
  <si>
    <t>古本怜士</t>
  </si>
  <si>
    <t>川野 佳歩</t>
  </si>
  <si>
    <t>西 真凜</t>
  </si>
  <si>
    <t>魚住 菜子</t>
  </si>
  <si>
    <t>琉球大</t>
  </si>
  <si>
    <t>ジオン</t>
  </si>
  <si>
    <t>エンピ</t>
  </si>
  <si>
    <t>クルルンファ</t>
  </si>
  <si>
    <t>セーパイ</t>
  </si>
  <si>
    <t>ジオン</t>
  </si>
  <si>
    <t>エンピ</t>
  </si>
  <si>
    <t>セーパイ</t>
  </si>
  <si>
    <t>エンピ</t>
  </si>
  <si>
    <t>セーパイ</t>
  </si>
  <si>
    <t>クルルンファ</t>
  </si>
  <si>
    <t>バッサイダイ</t>
  </si>
  <si>
    <t>カンクウダイ</t>
  </si>
  <si>
    <t>五十四歩</t>
  </si>
  <si>
    <t>（棄権）</t>
  </si>
  <si>
    <t>-</t>
  </si>
  <si>
    <t>-</t>
  </si>
  <si>
    <t>-</t>
  </si>
  <si>
    <t>クルルンファ</t>
  </si>
  <si>
    <t>パイクー</t>
  </si>
  <si>
    <t>0(2)</t>
  </si>
  <si>
    <t>0(3)判</t>
  </si>
  <si>
    <t>0(1)</t>
  </si>
  <si>
    <t>0(4)判</t>
  </si>
  <si>
    <t>0(2)</t>
  </si>
  <si>
    <t>棄権</t>
  </si>
  <si>
    <t>沖縄大学</t>
  </si>
  <si>
    <t>福岡大学</t>
  </si>
  <si>
    <t>男子団体組手</t>
  </si>
  <si>
    <t>女子団体組手</t>
  </si>
  <si>
    <t>西南学院大学</t>
  </si>
  <si>
    <t>長崎大学</t>
  </si>
  <si>
    <t>熊谷 圭悟</t>
  </si>
  <si>
    <t>藤野　楽斗</t>
  </si>
  <si>
    <t>園田　遥香</t>
  </si>
  <si>
    <t>茶屋　綾乃</t>
  </si>
  <si>
    <t>新名　紅葉</t>
  </si>
  <si>
    <t>栗原　　凛</t>
  </si>
  <si>
    <t>沖本　　琳</t>
  </si>
  <si>
    <t>島崎　七海</t>
  </si>
  <si>
    <t>下村　萌乃香</t>
  </si>
  <si>
    <t>山口　剛輝</t>
  </si>
  <si>
    <t>山口　隼輝</t>
  </si>
  <si>
    <t>上田　樹生也</t>
  </si>
  <si>
    <t>山本　翔和</t>
  </si>
  <si>
    <t>足立　時嗣</t>
  </si>
  <si>
    <t>井手　伊織</t>
  </si>
  <si>
    <t>金子　　蓮</t>
  </si>
  <si>
    <t>木庭　天馬</t>
  </si>
  <si>
    <t>五十四歩</t>
  </si>
  <si>
    <t>（棄権）</t>
  </si>
  <si>
    <t>古本怜士(九州）</t>
  </si>
  <si>
    <t>渡邉陽大(西南）</t>
  </si>
  <si>
    <t>清水翔英(福教）</t>
  </si>
  <si>
    <t>犬塚啓道(大分）</t>
  </si>
  <si>
    <t>セーパイ/クルルンファ</t>
  </si>
  <si>
    <t>23.4/24.2</t>
  </si>
  <si>
    <t>エンピ/ジオン</t>
  </si>
  <si>
    <t>△</t>
  </si>
  <si>
    <t>△</t>
  </si>
  <si>
    <t>□</t>
  </si>
  <si>
    <t>×</t>
  </si>
  <si>
    <t>□</t>
  </si>
  <si>
    <t>勝敗</t>
  </si>
  <si>
    <t>□</t>
  </si>
  <si>
    <t>×</t>
  </si>
  <si>
    <t>栗原匡吾(名桜）</t>
  </si>
  <si>
    <t>川久保貫介(九州）</t>
  </si>
  <si>
    <t>パイクー</t>
  </si>
  <si>
    <t>五十四歩</t>
  </si>
  <si>
    <t>大分大学</t>
  </si>
  <si>
    <t>向井碧梨</t>
  </si>
  <si>
    <t>九州国際大学</t>
  </si>
  <si>
    <t>クルルンファ</t>
  </si>
  <si>
    <t>□</t>
  </si>
  <si>
    <t>山寺恋(大分）</t>
  </si>
  <si>
    <t>サンクイ</t>
  </si>
  <si>
    <t>向井碧梨（九国）</t>
  </si>
  <si>
    <t>A2</t>
  </si>
  <si>
    <t>B3</t>
  </si>
  <si>
    <t>B2</t>
  </si>
  <si>
    <t>A1</t>
  </si>
  <si>
    <t>C2</t>
  </si>
  <si>
    <t>D3</t>
  </si>
  <si>
    <t>五十四歩</t>
  </si>
  <si>
    <t>C3</t>
  </si>
  <si>
    <t>D2</t>
  </si>
  <si>
    <t>沖原　萌</t>
  </si>
  <si>
    <t>山寺　恋</t>
  </si>
  <si>
    <t>相澤桃子（琉球）</t>
  </si>
  <si>
    <t>沖原萌（九州）</t>
  </si>
  <si>
    <t>トマリバッサイ</t>
  </si>
  <si>
    <t>トマリバッサイ</t>
  </si>
  <si>
    <t>赤松冬羽(長国）</t>
  </si>
  <si>
    <t>城間夏輝（名桜）</t>
  </si>
  <si>
    <t>アーナン</t>
  </si>
  <si>
    <t>スーパーリンペイ</t>
  </si>
  <si>
    <t>琉球大学</t>
  </si>
  <si>
    <t>九州産業大学</t>
  </si>
  <si>
    <t>アーナン</t>
  </si>
  <si>
    <t>スーパーリンペイ</t>
  </si>
  <si>
    <t>セーパイ</t>
  </si>
  <si>
    <t>クルルンファ</t>
  </si>
  <si>
    <t>ウンス</t>
  </si>
  <si>
    <t>長崎国際大学</t>
  </si>
  <si>
    <t>男子組手</t>
  </si>
  <si>
    <t>女子組手</t>
  </si>
  <si>
    <t>男子形</t>
  </si>
  <si>
    <t>女子形</t>
  </si>
  <si>
    <t>女子団体組手</t>
  </si>
  <si>
    <t>0延長戦</t>
  </si>
  <si>
    <t>0延長代表者戦</t>
  </si>
  <si>
    <t>サンサイ</t>
  </si>
  <si>
    <t>五十四歩小</t>
  </si>
  <si>
    <t>五十四小</t>
  </si>
  <si>
    <t>第１版　2023/10/16  04:55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</si>
</sst>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0.00_);[Red]\(0.00\)"/>
    <numFmt numFmtId="180" formatCode="0.0_ ;[Red]\-0.0\ "/>
    <numFmt numFmtId="181" formatCode="0.0;[Red]0.0"/>
    <numFmt numFmtId="182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3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5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right"/>
    </xf>
    <xf numFmtId="0" fontId="0" fillId="0" borderId="39" xfId="0" applyBorder="1" applyAlignment="1">
      <alignment horizontal="right"/>
    </xf>
    <xf numFmtId="0" fontId="5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5" fillId="0" borderId="42" xfId="0" applyFont="1" applyBorder="1" applyAlignment="1">
      <alignment horizontal="left" vertical="center"/>
    </xf>
    <xf numFmtId="0" fontId="6" fillId="0" borderId="38" xfId="0" applyFont="1" applyBorder="1" applyAlignment="1">
      <alignment horizontal="right"/>
    </xf>
    <xf numFmtId="0" fontId="5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5" fillId="0" borderId="4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horizontal="left" vertical="center"/>
    </xf>
    <xf numFmtId="180" fontId="0" fillId="0" borderId="14" xfId="0" applyNumberForma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5" xfId="0" applyNumberForma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80" fontId="40" fillId="0" borderId="0" xfId="0" applyNumberFormat="1" applyFont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180" fontId="5" fillId="0" borderId="49" xfId="0" applyNumberFormat="1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180" fontId="41" fillId="0" borderId="0" xfId="0" applyNumberFormat="1" applyFont="1" applyAlignment="1">
      <alignment horizontal="right" vertical="center"/>
    </xf>
    <xf numFmtId="0" fontId="22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2" fillId="0" borderId="51" xfId="0" applyFont="1" applyBorder="1" applyAlignment="1">
      <alignment horizontal="right" vertical="center"/>
    </xf>
    <xf numFmtId="180" fontId="5" fillId="0" borderId="52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180" fontId="22" fillId="0" borderId="35" xfId="0" applyNumberFormat="1" applyFont="1" applyBorder="1" applyAlignment="1">
      <alignment vertical="center"/>
    </xf>
    <xf numFmtId="180" fontId="22" fillId="0" borderId="53" xfId="0" applyNumberFormat="1" applyFont="1" applyBorder="1" applyAlignment="1">
      <alignment vertical="center"/>
    </xf>
    <xf numFmtId="180" fontId="22" fillId="0" borderId="0" xfId="0" applyNumberFormat="1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40" fillId="0" borderId="30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2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/>
    </xf>
    <xf numFmtId="176" fontId="22" fillId="0" borderId="35" xfId="0" applyNumberFormat="1" applyFont="1" applyBorder="1" applyAlignment="1">
      <alignment horizontal="left" vertical="center"/>
    </xf>
    <xf numFmtId="176" fontId="22" fillId="0" borderId="53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182" fontId="6" fillId="0" borderId="0" xfId="0" applyNumberFormat="1" applyFont="1" applyAlignment="1">
      <alignment horizontal="right"/>
    </xf>
    <xf numFmtId="182" fontId="0" fillId="0" borderId="0" xfId="0" applyNumberFormat="1" applyAlignment="1">
      <alignment vertical="center"/>
    </xf>
    <xf numFmtId="182" fontId="0" fillId="0" borderId="11" xfId="0" applyNumberFormat="1" applyBorder="1" applyAlignment="1">
      <alignment horizontal="center" vertical="center"/>
    </xf>
    <xf numFmtId="182" fontId="31" fillId="0" borderId="11" xfId="0" applyNumberFormat="1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82" fontId="5" fillId="0" borderId="0" xfId="0" applyNumberFormat="1" applyFont="1" applyAlignment="1">
      <alignment horizontal="left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2" fillId="0" borderId="30" xfId="0" applyFont="1" applyBorder="1" applyAlignment="1">
      <alignment horizontal="left" vertical="center"/>
    </xf>
    <xf numFmtId="0" fontId="23" fillId="0" borderId="10" xfId="0" applyFont="1" applyBorder="1" applyAlignment="1">
      <alignment horizontal="right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right"/>
    </xf>
    <xf numFmtId="0" fontId="5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right"/>
    </xf>
    <xf numFmtId="180" fontId="2" fillId="0" borderId="11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2" fillId="0" borderId="49" xfId="0" applyNumberFormat="1" applyFont="1" applyBorder="1" applyAlignment="1">
      <alignment horizontal="left" vertical="center"/>
    </xf>
    <xf numFmtId="176" fontId="5" fillId="0" borderId="49" xfId="0" applyNumberFormat="1" applyFont="1" applyBorder="1" applyAlignment="1">
      <alignment horizontal="left" vertical="center"/>
    </xf>
    <xf numFmtId="0" fontId="42" fillId="0" borderId="54" xfId="0" applyFont="1" applyBorder="1" applyAlignment="1">
      <alignment vertical="center"/>
    </xf>
    <xf numFmtId="0" fontId="42" fillId="0" borderId="55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182" fontId="42" fillId="0" borderId="56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82" fontId="42" fillId="0" borderId="0" xfId="0" applyNumberFormat="1" applyFont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82" fontId="5" fillId="0" borderId="58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82" fontId="5" fillId="0" borderId="6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85725</xdr:rowOff>
    </xdr:from>
    <xdr:to>
      <xdr:col>6</xdr:col>
      <xdr:colOff>76200</xdr:colOff>
      <xdr:row>28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327660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D44"/>
  <sheetViews>
    <sheetView zoomScalePageLayoutView="0" workbookViewId="0" topLeftCell="A29">
      <selection activeCell="F41" sqref="F41"/>
    </sheetView>
  </sheetViews>
  <sheetFormatPr defaultColWidth="9.140625" defaultRowHeight="15"/>
  <sheetData>
    <row r="24" ht="15">
      <c r="B24" t="s">
        <v>3</v>
      </c>
    </row>
    <row r="32" ht="13.5">
      <c r="B32" t="s">
        <v>1</v>
      </c>
    </row>
    <row r="33" ht="13.5">
      <c r="B33" t="s">
        <v>2</v>
      </c>
    </row>
    <row r="35" ht="13.5">
      <c r="B35" t="s">
        <v>4</v>
      </c>
    </row>
    <row r="36" ht="13.5">
      <c r="B36" t="s">
        <v>5</v>
      </c>
    </row>
    <row r="37" ht="13.5">
      <c r="B37" t="s">
        <v>6</v>
      </c>
    </row>
    <row r="38" ht="13.5">
      <c r="B38" t="s">
        <v>7</v>
      </c>
    </row>
    <row r="39" ht="13.5">
      <c r="B39" t="s">
        <v>8</v>
      </c>
    </row>
    <row r="40" ht="13.5">
      <c r="B40" t="s">
        <v>9</v>
      </c>
    </row>
    <row r="41" ht="13.5">
      <c r="B41" t="s">
        <v>10</v>
      </c>
    </row>
    <row r="44" ht="13.5">
      <c r="D44" t="s">
        <v>323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3">
      <selection activeCell="W15" sqref="W15"/>
    </sheetView>
  </sheetViews>
  <sheetFormatPr defaultColWidth="9.140625" defaultRowHeight="15"/>
  <cols>
    <col min="1" max="1" width="6.140625" style="0" customWidth="1"/>
    <col min="2" max="2" width="15.8515625" style="0" customWidth="1"/>
    <col min="3" max="3" width="1.8515625" style="0" customWidth="1"/>
    <col min="4" max="4" width="4.28125" style="0" customWidth="1"/>
    <col min="5" max="5" width="4.28125" style="45" customWidth="1"/>
    <col min="6" max="6" width="4.28125" style="29" customWidth="1"/>
    <col min="7" max="7" width="4.28125" style="50" customWidth="1"/>
    <col min="8" max="8" width="4.28125" style="29" customWidth="1"/>
    <col min="9" max="9" width="4.28125" style="50" customWidth="1"/>
    <col min="10" max="10" width="4.28125" style="29" customWidth="1"/>
    <col min="11" max="11" width="4.28125" style="50" customWidth="1"/>
    <col min="12" max="12" width="4.28125" style="29" customWidth="1"/>
    <col min="13" max="16" width="4.28125" style="0" customWidth="1"/>
  </cols>
  <sheetData>
    <row r="1" spans="1:7" ht="13.5">
      <c r="A1" s="15" t="s">
        <v>2</v>
      </c>
      <c r="B1" s="16"/>
      <c r="C1" s="16"/>
      <c r="D1" s="16"/>
      <c r="G1" s="50" t="s">
        <v>93</v>
      </c>
    </row>
    <row r="2" spans="1:6" ht="13.5">
      <c r="A2" s="1"/>
      <c r="B2" s="99" t="s">
        <v>0</v>
      </c>
      <c r="C2" s="99"/>
      <c r="D2" s="99"/>
      <c r="E2" s="99"/>
      <c r="F2" s="99"/>
    </row>
    <row r="3" spans="1:6" ht="13.5">
      <c r="A3" s="95"/>
      <c r="B3" s="96"/>
      <c r="C3" s="96"/>
      <c r="D3" s="96"/>
      <c r="E3" s="96"/>
      <c r="F3" s="96"/>
    </row>
    <row r="4" spans="1:3" ht="13.5">
      <c r="A4" s="99" t="s">
        <v>317</v>
      </c>
      <c r="B4" s="99"/>
      <c r="C4" s="15"/>
    </row>
    <row r="5" spans="1:7" ht="14.25" thickBot="1">
      <c r="A5" s="98">
        <v>1</v>
      </c>
      <c r="B5" s="98" t="s">
        <v>160</v>
      </c>
      <c r="D5" s="23"/>
      <c r="E5" s="61"/>
      <c r="F5" s="60"/>
      <c r="G5" s="62"/>
    </row>
    <row r="6" spans="1:8" ht="13.5">
      <c r="A6" s="98"/>
      <c r="B6" s="98"/>
      <c r="D6" s="81"/>
      <c r="E6" s="83"/>
      <c r="F6" s="84"/>
      <c r="G6" s="85" t="s">
        <v>170</v>
      </c>
      <c r="H6" s="29">
        <v>3</v>
      </c>
    </row>
    <row r="7" spans="1:9" ht="14.25" thickBot="1">
      <c r="A7" s="98">
        <v>2</v>
      </c>
      <c r="B7" s="98" t="s">
        <v>161</v>
      </c>
      <c r="F7" s="60"/>
      <c r="G7" s="53"/>
      <c r="H7" s="59">
        <v>0</v>
      </c>
      <c r="I7" s="55"/>
    </row>
    <row r="8" spans="1:9" ht="13.5">
      <c r="A8" s="98"/>
      <c r="B8" s="98"/>
      <c r="D8" s="81"/>
      <c r="E8" s="82" t="s">
        <v>169</v>
      </c>
      <c r="F8" s="58">
        <v>3</v>
      </c>
      <c r="G8" s="54"/>
      <c r="H8" s="60"/>
      <c r="I8" s="56"/>
    </row>
    <row r="9" spans="1:11" ht="13.5">
      <c r="A9" s="98">
        <v>3</v>
      </c>
      <c r="B9" s="98" t="s">
        <v>162</v>
      </c>
      <c r="D9" s="26"/>
      <c r="E9" s="48"/>
      <c r="F9" s="29">
        <v>0</v>
      </c>
      <c r="H9" s="60"/>
      <c r="I9" s="56" t="s">
        <v>171</v>
      </c>
      <c r="J9" s="141" t="s">
        <v>319</v>
      </c>
      <c r="K9" s="167"/>
    </row>
    <row r="10" spans="1:11" ht="13.5">
      <c r="A10" s="98"/>
      <c r="B10" s="98"/>
      <c r="H10" s="60"/>
      <c r="I10" s="87"/>
      <c r="J10" s="168" t="s">
        <v>318</v>
      </c>
      <c r="K10" s="169"/>
    </row>
    <row r="11" spans="1:11" ht="13.5">
      <c r="A11" s="98">
        <v>4</v>
      </c>
      <c r="B11" s="107" t="s">
        <v>163</v>
      </c>
      <c r="H11" s="60"/>
      <c r="I11" s="87"/>
      <c r="J11" s="60"/>
      <c r="K11" s="56"/>
    </row>
    <row r="12" spans="1:11" ht="14.25" thickBot="1">
      <c r="A12" s="98"/>
      <c r="B12" s="98"/>
      <c r="D12" s="25"/>
      <c r="E12" s="49"/>
      <c r="F12" s="59"/>
      <c r="G12" s="52" t="s">
        <v>172</v>
      </c>
      <c r="H12" s="91">
        <v>0</v>
      </c>
      <c r="I12" s="92"/>
      <c r="J12" s="60"/>
      <c r="K12" s="56"/>
    </row>
    <row r="13" spans="1:11" ht="14.25" thickBot="1">
      <c r="A13" s="98">
        <v>5</v>
      </c>
      <c r="B13" s="98" t="s">
        <v>147</v>
      </c>
      <c r="D13" s="79"/>
      <c r="E13" s="93"/>
      <c r="F13" s="91"/>
      <c r="G13" s="90"/>
      <c r="H13" s="60">
        <v>2</v>
      </c>
      <c r="I13" s="63"/>
      <c r="J13" s="60"/>
      <c r="K13" s="56"/>
    </row>
    <row r="14" spans="1:14" ht="13.5">
      <c r="A14" s="98"/>
      <c r="B14" s="98"/>
      <c r="D14" s="23"/>
      <c r="E14" s="61"/>
      <c r="F14" s="60"/>
      <c r="G14" s="62"/>
      <c r="H14" s="60"/>
      <c r="I14" s="63"/>
      <c r="J14" s="60"/>
      <c r="K14" s="56" t="s">
        <v>113</v>
      </c>
      <c r="L14" s="28">
        <v>0</v>
      </c>
      <c r="M14" s="99" t="s">
        <v>13</v>
      </c>
      <c r="N14" s="99"/>
    </row>
    <row r="15" spans="1:14" ht="14.25" thickBot="1">
      <c r="A15" s="98">
        <v>6</v>
      </c>
      <c r="B15" s="98" t="s">
        <v>153</v>
      </c>
      <c r="D15" s="23"/>
      <c r="E15" s="61"/>
      <c r="F15" s="60"/>
      <c r="G15" s="62"/>
      <c r="I15" s="63"/>
      <c r="J15" s="60"/>
      <c r="K15" s="87"/>
      <c r="L15" s="29">
        <v>2</v>
      </c>
      <c r="M15" s="99"/>
      <c r="N15" s="99"/>
    </row>
    <row r="16" spans="1:11" ht="13.5">
      <c r="A16" s="98"/>
      <c r="B16" s="98"/>
      <c r="D16" s="81"/>
      <c r="E16" s="83"/>
      <c r="F16" s="84"/>
      <c r="G16" s="85"/>
      <c r="I16" s="63"/>
      <c r="J16" s="60"/>
      <c r="K16" s="87"/>
    </row>
    <row r="17" spans="1:11" ht="14.25" thickBot="1">
      <c r="A17" s="98">
        <v>7</v>
      </c>
      <c r="B17" s="98" t="s">
        <v>164</v>
      </c>
      <c r="F17" s="60"/>
      <c r="G17" s="53" t="s">
        <v>173</v>
      </c>
      <c r="H17" s="59"/>
      <c r="I17" s="55"/>
      <c r="J17" s="60"/>
      <c r="K17" s="87"/>
    </row>
    <row r="18" spans="1:13" ht="13.5">
      <c r="A18" s="98"/>
      <c r="B18" s="98"/>
      <c r="D18" s="81"/>
      <c r="E18" s="82" t="s">
        <v>174</v>
      </c>
      <c r="F18" s="58">
        <v>3</v>
      </c>
      <c r="G18" s="54"/>
      <c r="H18" s="60"/>
      <c r="I18" s="56"/>
      <c r="J18" s="60"/>
      <c r="K18" s="87"/>
      <c r="L18" s="60"/>
      <c r="M18" s="23"/>
    </row>
    <row r="19" spans="1:11" ht="13.5">
      <c r="A19" s="98">
        <v>8</v>
      </c>
      <c r="B19" s="98" t="s">
        <v>168</v>
      </c>
      <c r="D19" s="26"/>
      <c r="E19" s="48"/>
      <c r="F19" s="29">
        <v>0</v>
      </c>
      <c r="H19" s="60"/>
      <c r="I19" s="56"/>
      <c r="J19" s="60"/>
      <c r="K19" s="87"/>
    </row>
    <row r="20" spans="1:11" ht="14.25" thickBot="1">
      <c r="A20" s="98"/>
      <c r="B20" s="98"/>
      <c r="H20" s="60"/>
      <c r="I20" s="56" t="s">
        <v>176</v>
      </c>
      <c r="J20" s="91">
        <v>0</v>
      </c>
      <c r="K20" s="92"/>
    </row>
    <row r="21" spans="1:11" ht="13.5">
      <c r="A21" s="98">
        <v>9</v>
      </c>
      <c r="B21" s="98" t="s">
        <v>165</v>
      </c>
      <c r="F21" s="60"/>
      <c r="H21" s="60"/>
      <c r="I21" s="87"/>
      <c r="J21" s="60">
        <v>2</v>
      </c>
      <c r="K21" s="63"/>
    </row>
    <row r="22" spans="1:11" ht="13.5">
      <c r="A22" s="98"/>
      <c r="B22" s="98"/>
      <c r="D22" s="25"/>
      <c r="E22" s="47" t="s">
        <v>138</v>
      </c>
      <c r="F22" s="28">
        <v>0</v>
      </c>
      <c r="H22" s="60"/>
      <c r="I22" s="87"/>
      <c r="J22" s="60"/>
      <c r="K22" s="63"/>
    </row>
    <row r="23" spans="1:11" ht="14.25" thickBot="1">
      <c r="A23" s="98">
        <v>10</v>
      </c>
      <c r="B23" s="98" t="s">
        <v>166</v>
      </c>
      <c r="D23" s="79"/>
      <c r="E23" s="80"/>
      <c r="F23" s="29">
        <v>3</v>
      </c>
      <c r="G23" s="55"/>
      <c r="H23" s="60"/>
      <c r="I23" s="87"/>
      <c r="J23" s="60"/>
      <c r="K23" s="63"/>
    </row>
    <row r="24" spans="1:11" ht="14.25" thickBot="1">
      <c r="A24" s="98"/>
      <c r="B24" s="98"/>
      <c r="G24" s="56" t="s">
        <v>175</v>
      </c>
      <c r="H24" s="91">
        <v>1</v>
      </c>
      <c r="I24" s="92"/>
      <c r="J24" s="60"/>
      <c r="K24" s="63"/>
    </row>
    <row r="25" spans="1:11" ht="14.25" thickBot="1">
      <c r="A25" s="98">
        <v>11</v>
      </c>
      <c r="B25" s="98" t="s">
        <v>167</v>
      </c>
      <c r="D25" s="170"/>
      <c r="E25" s="171"/>
      <c r="F25" s="172"/>
      <c r="G25" s="173"/>
      <c r="H25" s="60">
        <v>2</v>
      </c>
      <c r="I25" s="63"/>
      <c r="J25" s="60"/>
      <c r="K25" s="63"/>
    </row>
    <row r="26" spans="1:11" ht="13.5">
      <c r="A26" s="98"/>
      <c r="B26" s="98"/>
      <c r="D26" s="23"/>
      <c r="E26" s="61"/>
      <c r="F26" s="60"/>
      <c r="G26" s="63"/>
      <c r="H26" s="60"/>
      <c r="I26" s="63"/>
      <c r="J26" s="60"/>
      <c r="K26" s="63"/>
    </row>
    <row r="27" spans="2:10" ht="13.5">
      <c r="B27" s="15"/>
      <c r="D27" s="23"/>
      <c r="E27" s="61"/>
      <c r="F27" s="60"/>
      <c r="G27" s="63"/>
      <c r="H27" s="60"/>
      <c r="I27" s="63"/>
      <c r="J27" s="60"/>
    </row>
    <row r="28" spans="2:10" ht="13.5">
      <c r="B28" s="15"/>
      <c r="D28" s="23"/>
      <c r="E28" s="61"/>
      <c r="F28" s="60"/>
      <c r="G28" s="63"/>
      <c r="H28" s="60"/>
      <c r="I28" s="63"/>
      <c r="J28" s="60"/>
    </row>
    <row r="29" spans="2:10" ht="13.5">
      <c r="B29" s="15"/>
      <c r="D29" s="23"/>
      <c r="E29" s="61"/>
      <c r="F29" s="60"/>
      <c r="G29" s="63"/>
      <c r="H29" s="60"/>
      <c r="I29" s="63"/>
      <c r="J29" s="60"/>
    </row>
    <row r="30" ht="13.5">
      <c r="B30" s="15"/>
    </row>
    <row r="31" ht="13.5">
      <c r="B31" s="15"/>
    </row>
    <row r="34" ht="13.5">
      <c r="H34" s="66"/>
    </row>
  </sheetData>
  <sheetProtection/>
  <mergeCells count="25">
    <mergeCell ref="A25:A26"/>
    <mergeCell ref="B25:B26"/>
    <mergeCell ref="A21:A22"/>
    <mergeCell ref="B21:B22"/>
    <mergeCell ref="A23:A24"/>
    <mergeCell ref="B23:B24"/>
    <mergeCell ref="M14:N15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B2:F2"/>
    <mergeCell ref="A4:B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="110" zoomScaleNormal="110" zoomScalePageLayoutView="0" workbookViewId="0" topLeftCell="A37">
      <selection activeCell="F5" sqref="F5"/>
    </sheetView>
  </sheetViews>
  <sheetFormatPr defaultColWidth="9.140625" defaultRowHeight="15"/>
  <cols>
    <col min="1" max="1" width="5.28125" style="0" customWidth="1"/>
    <col min="2" max="2" width="7.140625" style="0" customWidth="1"/>
    <col min="3" max="3" width="5.28125" style="0" customWidth="1"/>
    <col min="4" max="4" width="10.7109375" style="0" customWidth="1"/>
    <col min="7" max="7" width="5.421875" style="0" customWidth="1"/>
    <col min="8" max="8" width="5.57421875" style="0" customWidth="1"/>
    <col min="9" max="9" width="11.421875" style="0" customWidth="1"/>
  </cols>
  <sheetData>
    <row r="1" ht="13.5">
      <c r="A1" s="166" t="s">
        <v>11</v>
      </c>
    </row>
    <row r="2" ht="13.5">
      <c r="C2" t="s">
        <v>0</v>
      </c>
    </row>
    <row r="4" ht="13.5">
      <c r="A4" t="s">
        <v>1</v>
      </c>
    </row>
    <row r="5" ht="13.5">
      <c r="A5" t="s">
        <v>2</v>
      </c>
    </row>
    <row r="6" ht="13.5">
      <c r="A6" t="s">
        <v>4</v>
      </c>
    </row>
    <row r="7" ht="13.5">
      <c r="A7" t="s">
        <v>5</v>
      </c>
    </row>
    <row r="8" ht="13.5">
      <c r="A8" t="s">
        <v>6</v>
      </c>
    </row>
    <row r="9" ht="13.5">
      <c r="A9" t="s">
        <v>7</v>
      </c>
    </row>
    <row r="10" ht="13.5">
      <c r="A10" t="s">
        <v>8</v>
      </c>
    </row>
    <row r="11" ht="13.5">
      <c r="A11" t="s">
        <v>9</v>
      </c>
    </row>
    <row r="12" ht="13.5">
      <c r="A12" t="s">
        <v>10</v>
      </c>
    </row>
    <row r="15" ht="13.5">
      <c r="A15" s="166" t="s">
        <v>1</v>
      </c>
    </row>
    <row r="16" spans="2:7" ht="13.5">
      <c r="B16" t="s">
        <v>12</v>
      </c>
      <c r="G16" t="s">
        <v>16</v>
      </c>
    </row>
    <row r="17" spans="3:10" ht="13.5">
      <c r="C17" t="s">
        <v>13</v>
      </c>
      <c r="D17" t="s">
        <v>35</v>
      </c>
      <c r="E17" t="s">
        <v>36</v>
      </c>
      <c r="H17" t="s">
        <v>13</v>
      </c>
      <c r="I17" t="s">
        <v>51</v>
      </c>
      <c r="J17" t="s">
        <v>24</v>
      </c>
    </row>
    <row r="18" spans="3:10" ht="13.5">
      <c r="C18" t="s">
        <v>14</v>
      </c>
      <c r="D18" t="s">
        <v>38</v>
      </c>
      <c r="E18" t="s">
        <v>34</v>
      </c>
      <c r="H18" t="s">
        <v>14</v>
      </c>
      <c r="I18" t="s">
        <v>56</v>
      </c>
      <c r="J18" t="s">
        <v>36</v>
      </c>
    </row>
    <row r="19" spans="3:10" ht="13.5">
      <c r="C19" t="s">
        <v>15</v>
      </c>
      <c r="D19" t="s">
        <v>204</v>
      </c>
      <c r="E19" t="s">
        <v>34</v>
      </c>
      <c r="H19" t="s">
        <v>15</v>
      </c>
      <c r="I19" t="s">
        <v>52</v>
      </c>
      <c r="J19" t="s">
        <v>41</v>
      </c>
    </row>
    <row r="20" spans="3:10" ht="13.5">
      <c r="C20" t="s">
        <v>15</v>
      </c>
      <c r="D20" t="s">
        <v>40</v>
      </c>
      <c r="E20" t="s">
        <v>41</v>
      </c>
      <c r="H20" t="s">
        <v>15</v>
      </c>
      <c r="I20" t="s">
        <v>57</v>
      </c>
      <c r="J20" t="s">
        <v>34</v>
      </c>
    </row>
    <row r="23" spans="2:7" ht="13.5">
      <c r="B23" t="s">
        <v>18</v>
      </c>
      <c r="G23" t="s">
        <v>19</v>
      </c>
    </row>
    <row r="24" spans="3:10" ht="13.5">
      <c r="C24" t="s">
        <v>13</v>
      </c>
      <c r="D24" t="s">
        <v>94</v>
      </c>
      <c r="E24" t="s">
        <v>23</v>
      </c>
      <c r="H24" t="s">
        <v>13</v>
      </c>
      <c r="I24" t="s">
        <v>205</v>
      </c>
      <c r="J24" t="s">
        <v>41</v>
      </c>
    </row>
    <row r="25" spans="3:10" ht="13.5">
      <c r="C25" t="s">
        <v>14</v>
      </c>
      <c r="D25" t="s">
        <v>35</v>
      </c>
      <c r="E25" t="s">
        <v>36</v>
      </c>
      <c r="H25" t="s">
        <v>14</v>
      </c>
      <c r="I25" t="s">
        <v>127</v>
      </c>
      <c r="J25" t="s">
        <v>34</v>
      </c>
    </row>
    <row r="26" spans="3:10" ht="13.5">
      <c r="C26" t="s">
        <v>15</v>
      </c>
      <c r="D26" t="s">
        <v>100</v>
      </c>
      <c r="E26" t="s">
        <v>208</v>
      </c>
      <c r="H26" t="s">
        <v>15</v>
      </c>
      <c r="I26" t="s">
        <v>206</v>
      </c>
      <c r="J26" t="s">
        <v>29</v>
      </c>
    </row>
    <row r="27" spans="3:10" ht="13.5">
      <c r="C27" t="s">
        <v>15</v>
      </c>
      <c r="D27" t="s">
        <v>102</v>
      </c>
      <c r="E27" t="s">
        <v>27</v>
      </c>
      <c r="H27" t="s">
        <v>15</v>
      </c>
      <c r="I27" t="s">
        <v>207</v>
      </c>
      <c r="J27" t="s">
        <v>34</v>
      </c>
    </row>
    <row r="30" ht="13.5">
      <c r="A30" s="166" t="s">
        <v>33</v>
      </c>
    </row>
    <row r="32" spans="2:7" ht="13.5">
      <c r="B32" t="s">
        <v>236</v>
      </c>
      <c r="G32" t="s">
        <v>237</v>
      </c>
    </row>
    <row r="33" spans="3:9" ht="13.5">
      <c r="C33" t="s">
        <v>13</v>
      </c>
      <c r="D33" t="s">
        <v>23</v>
      </c>
      <c r="H33" t="s">
        <v>13</v>
      </c>
      <c r="I33" t="s">
        <v>23</v>
      </c>
    </row>
    <row r="34" spans="3:9" ht="13.5">
      <c r="C34" t="s">
        <v>14</v>
      </c>
      <c r="D34" t="s">
        <v>235</v>
      </c>
      <c r="H34" t="s">
        <v>14</v>
      </c>
      <c r="I34" t="s">
        <v>147</v>
      </c>
    </row>
    <row r="35" spans="3:9" ht="13.5">
      <c r="C35" t="s">
        <v>15</v>
      </c>
      <c r="D35" t="s">
        <v>238</v>
      </c>
      <c r="H35" t="s">
        <v>15</v>
      </c>
      <c r="I35" t="s">
        <v>235</v>
      </c>
    </row>
    <row r="36" spans="3:9" ht="13.5">
      <c r="C36" t="s">
        <v>15</v>
      </c>
      <c r="D36" t="s">
        <v>239</v>
      </c>
      <c r="H36" t="s">
        <v>15</v>
      </c>
      <c r="I36" t="s">
        <v>24</v>
      </c>
    </row>
    <row r="38" spans="2:7" ht="13.5">
      <c r="B38" t="s">
        <v>177</v>
      </c>
      <c r="G38" t="s">
        <v>200</v>
      </c>
    </row>
    <row r="39" spans="3:9" ht="13.5">
      <c r="C39" t="s">
        <v>13</v>
      </c>
      <c r="D39" t="s">
        <v>23</v>
      </c>
      <c r="H39" t="s">
        <v>13</v>
      </c>
      <c r="I39" t="s">
        <v>24</v>
      </c>
    </row>
    <row r="40" spans="3:9" ht="13.5">
      <c r="C40" t="s">
        <v>14</v>
      </c>
      <c r="D40" t="s">
        <v>27</v>
      </c>
      <c r="H40" t="s">
        <v>14</v>
      </c>
      <c r="I40" t="s">
        <v>26</v>
      </c>
    </row>
    <row r="41" spans="3:9" ht="13.5">
      <c r="C41" t="s">
        <v>15</v>
      </c>
      <c r="D41" t="s">
        <v>234</v>
      </c>
      <c r="H41" t="s">
        <v>15</v>
      </c>
      <c r="I41" t="s">
        <v>235</v>
      </c>
    </row>
    <row r="43" spans="2:7" ht="13.5">
      <c r="B43" t="s">
        <v>20</v>
      </c>
      <c r="G43" t="s">
        <v>21</v>
      </c>
    </row>
    <row r="44" spans="3:11" ht="13.5">
      <c r="C44" s="95">
        <v>1</v>
      </c>
      <c r="D44" t="s">
        <v>252</v>
      </c>
      <c r="E44" t="s">
        <v>23</v>
      </c>
      <c r="H44" s="95">
        <v>1</v>
      </c>
      <c r="I44" s="97" t="s">
        <v>246</v>
      </c>
      <c r="J44" s="97" t="s">
        <v>23</v>
      </c>
      <c r="K44" s="97"/>
    </row>
    <row r="45" spans="3:11" ht="13.5">
      <c r="C45" s="95">
        <v>2</v>
      </c>
      <c r="D45" t="s">
        <v>253</v>
      </c>
      <c r="E45" t="s">
        <v>23</v>
      </c>
      <c r="H45" s="95">
        <v>2</v>
      </c>
      <c r="I45" s="97" t="s">
        <v>247</v>
      </c>
      <c r="J45" s="97" t="s">
        <v>23</v>
      </c>
      <c r="K45" s="97"/>
    </row>
    <row r="46" spans="3:11" ht="13.5">
      <c r="C46" s="95">
        <v>3</v>
      </c>
      <c r="D46" t="s">
        <v>254</v>
      </c>
      <c r="E46" t="s">
        <v>23</v>
      </c>
      <c r="H46" s="95">
        <v>3</v>
      </c>
      <c r="I46" s="97" t="s">
        <v>248</v>
      </c>
      <c r="J46" s="97" t="s">
        <v>23</v>
      </c>
      <c r="K46" s="97"/>
    </row>
    <row r="47" spans="3:8" ht="13.5">
      <c r="C47" s="95">
        <v>4</v>
      </c>
      <c r="D47" t="s">
        <v>255</v>
      </c>
      <c r="E47" t="s">
        <v>23</v>
      </c>
      <c r="H47" s="95"/>
    </row>
    <row r="48" spans="3:8" ht="13.5">
      <c r="C48" s="95">
        <v>5</v>
      </c>
      <c r="D48" t="s">
        <v>256</v>
      </c>
      <c r="E48" t="s">
        <v>23</v>
      </c>
      <c r="H48" s="95"/>
    </row>
    <row r="49" spans="3:8" ht="13.5">
      <c r="C49" s="95"/>
      <c r="H49" s="95"/>
    </row>
    <row r="50" spans="3:10" ht="13.5">
      <c r="C50" s="95">
        <v>1</v>
      </c>
      <c r="D50" t="s">
        <v>249</v>
      </c>
      <c r="E50" t="s">
        <v>28</v>
      </c>
      <c r="H50" s="95">
        <v>1</v>
      </c>
      <c r="I50" t="s">
        <v>244</v>
      </c>
      <c r="J50" t="s">
        <v>25</v>
      </c>
    </row>
    <row r="51" spans="3:10" ht="13.5">
      <c r="C51" s="95">
        <v>2</v>
      </c>
      <c r="D51" t="s">
        <v>250</v>
      </c>
      <c r="E51" t="s">
        <v>28</v>
      </c>
      <c r="H51" s="95">
        <v>2</v>
      </c>
      <c r="I51" t="s">
        <v>245</v>
      </c>
      <c r="J51" t="s">
        <v>25</v>
      </c>
    </row>
    <row r="52" spans="3:8" ht="13.5">
      <c r="C52" s="95">
        <v>3</v>
      </c>
      <c r="D52" t="s">
        <v>251</v>
      </c>
      <c r="E52" t="s">
        <v>28</v>
      </c>
      <c r="H52" s="95"/>
    </row>
    <row r="53" spans="3:8" ht="13.5">
      <c r="C53" s="95"/>
      <c r="H53" s="95"/>
    </row>
    <row r="54" spans="3:10" ht="13.5">
      <c r="C54" s="95">
        <v>1</v>
      </c>
      <c r="D54" t="s">
        <v>240</v>
      </c>
      <c r="E54" t="s">
        <v>55</v>
      </c>
      <c r="H54" s="95">
        <v>1</v>
      </c>
      <c r="I54" t="s">
        <v>242</v>
      </c>
      <c r="J54" t="s">
        <v>28</v>
      </c>
    </row>
    <row r="55" spans="3:8" ht="13.5">
      <c r="C55" s="95"/>
      <c r="H55" s="95"/>
    </row>
    <row r="56" spans="3:10" ht="13.5">
      <c r="C56" s="95">
        <v>1</v>
      </c>
      <c r="D56" t="s">
        <v>241</v>
      </c>
      <c r="E56" t="s">
        <v>30</v>
      </c>
      <c r="H56" s="95">
        <v>1</v>
      </c>
      <c r="I56" t="s">
        <v>243</v>
      </c>
      <c r="J56" t="s">
        <v>24</v>
      </c>
    </row>
    <row r="57" spans="3:8" ht="13.5">
      <c r="C57" s="95"/>
      <c r="H57" s="95"/>
    </row>
    <row r="58" spans="3:8" ht="13.5">
      <c r="C58" s="95"/>
      <c r="H58" s="95"/>
    </row>
    <row r="60" ht="13.5">
      <c r="B60" t="s">
        <v>22</v>
      </c>
    </row>
    <row r="61" spans="2:9" ht="13.5">
      <c r="B61" s="108" t="s">
        <v>313</v>
      </c>
      <c r="C61" s="95">
        <v>1</v>
      </c>
      <c r="D61" t="s">
        <v>23</v>
      </c>
      <c r="G61" s="108" t="s">
        <v>314</v>
      </c>
      <c r="H61" s="95">
        <v>1</v>
      </c>
      <c r="I61" t="s">
        <v>23</v>
      </c>
    </row>
    <row r="62" spans="3:9" ht="13.5">
      <c r="C62" s="95">
        <v>2</v>
      </c>
      <c r="D62" t="s">
        <v>28</v>
      </c>
      <c r="H62" s="95">
        <v>2</v>
      </c>
      <c r="I62" t="s">
        <v>25</v>
      </c>
    </row>
    <row r="63" spans="3:9" ht="13.5">
      <c r="C63" s="95">
        <v>3</v>
      </c>
      <c r="D63" t="s">
        <v>30</v>
      </c>
      <c r="H63" s="95">
        <v>3</v>
      </c>
      <c r="I63" t="s">
        <v>28</v>
      </c>
    </row>
    <row r="64" spans="3:9" ht="13.5">
      <c r="C64" s="95">
        <v>4</v>
      </c>
      <c r="D64" t="s">
        <v>55</v>
      </c>
      <c r="H64" s="95">
        <v>4</v>
      </c>
      <c r="I64" t="s">
        <v>24</v>
      </c>
    </row>
    <row r="65" spans="3:9" ht="13.5">
      <c r="C65" s="95">
        <v>5</v>
      </c>
      <c r="D65" t="s">
        <v>34</v>
      </c>
      <c r="H65" s="95">
        <v>5</v>
      </c>
      <c r="I65" t="s">
        <v>36</v>
      </c>
    </row>
    <row r="66" spans="3:9" ht="13.5">
      <c r="C66" s="95">
        <v>6</v>
      </c>
      <c r="D66" t="s">
        <v>29</v>
      </c>
      <c r="H66" s="95">
        <v>6</v>
      </c>
      <c r="I66" t="s">
        <v>29</v>
      </c>
    </row>
    <row r="67" spans="3:9" ht="13.5">
      <c r="C67" s="95">
        <v>7</v>
      </c>
      <c r="D67" t="s">
        <v>25</v>
      </c>
      <c r="H67" s="95">
        <v>7</v>
      </c>
      <c r="I67" t="s">
        <v>26</v>
      </c>
    </row>
    <row r="68" spans="3:9" ht="13.5">
      <c r="C68" s="95">
        <v>8</v>
      </c>
      <c r="D68" t="s">
        <v>24</v>
      </c>
      <c r="H68" s="95">
        <v>8</v>
      </c>
      <c r="I68" t="s">
        <v>30</v>
      </c>
    </row>
    <row r="69" spans="3:4" ht="13.5">
      <c r="C69" s="95">
        <v>9</v>
      </c>
      <c r="D69" t="s">
        <v>26</v>
      </c>
    </row>
    <row r="71" spans="2:7" ht="13.5">
      <c r="B71" t="s">
        <v>315</v>
      </c>
      <c r="G71" t="s">
        <v>316</v>
      </c>
    </row>
    <row r="72" spans="3:9" ht="13.5">
      <c r="C72" s="95">
        <v>1</v>
      </c>
      <c r="D72" t="s">
        <v>23</v>
      </c>
      <c r="H72" s="95">
        <v>1</v>
      </c>
      <c r="I72" t="s">
        <v>24</v>
      </c>
    </row>
    <row r="73" spans="3:9" ht="13.5">
      <c r="C73" s="95">
        <v>2</v>
      </c>
      <c r="D73" t="s">
        <v>27</v>
      </c>
      <c r="H73" s="95">
        <v>2</v>
      </c>
      <c r="I73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B1">
      <selection activeCell="S8" sqref="S8"/>
    </sheetView>
  </sheetViews>
  <sheetFormatPr defaultColWidth="9.140625" defaultRowHeight="15"/>
  <cols>
    <col min="1" max="1" width="4.140625" style="0" customWidth="1"/>
    <col min="2" max="2" width="3.28125" style="0" customWidth="1"/>
    <col min="3" max="3" width="12.421875" style="0" customWidth="1"/>
    <col min="4" max="4" width="14.421875" style="0" customWidth="1"/>
    <col min="5" max="5" width="12.140625" style="0" customWidth="1"/>
    <col min="6" max="6" width="5.8515625" style="0" customWidth="1"/>
    <col min="7" max="7" width="4.28125" style="0" customWidth="1"/>
    <col min="8" max="8" width="2.57421875" style="0" customWidth="1"/>
    <col min="9" max="9" width="5.28125" style="0" customWidth="1"/>
    <col min="10" max="10" width="4.57421875" style="0" customWidth="1"/>
    <col min="11" max="13" width="5.00390625" style="0" customWidth="1"/>
    <col min="14" max="14" width="4.00390625" style="0" customWidth="1"/>
    <col min="15" max="15" width="4.421875" style="0" customWidth="1"/>
    <col min="16" max="16" width="5.421875" style="156" customWidth="1"/>
  </cols>
  <sheetData>
    <row r="1" spans="1:7" ht="13.5">
      <c r="A1" s="16" t="s">
        <v>49</v>
      </c>
      <c r="B1" s="16"/>
      <c r="C1" s="16"/>
      <c r="D1" s="16"/>
      <c r="E1" s="16"/>
      <c r="G1" t="s">
        <v>32</v>
      </c>
    </row>
    <row r="2" spans="1:4" ht="13.5">
      <c r="A2" s="1"/>
      <c r="B2" s="1"/>
      <c r="C2" t="s">
        <v>0</v>
      </c>
      <c r="D2" s="1"/>
    </row>
    <row r="3" spans="1:4" ht="13.5">
      <c r="A3" s="1"/>
      <c r="B3" s="1"/>
      <c r="D3" s="1"/>
    </row>
    <row r="4" ht="14.25" thickBot="1">
      <c r="C4" t="s">
        <v>60</v>
      </c>
    </row>
    <row r="5" spans="1:16" ht="14.25" thickBot="1">
      <c r="A5" s="5"/>
      <c r="B5" s="6"/>
      <c r="C5" s="6" t="s">
        <v>45</v>
      </c>
      <c r="D5" s="6" t="s">
        <v>46</v>
      </c>
      <c r="E5" s="6" t="s">
        <v>44</v>
      </c>
      <c r="F5" s="6" t="s">
        <v>47</v>
      </c>
      <c r="G5" s="7" t="s">
        <v>48</v>
      </c>
      <c r="I5" s="178" t="s">
        <v>67</v>
      </c>
      <c r="J5" s="179" t="s">
        <v>68</v>
      </c>
      <c r="K5" s="179" t="s">
        <v>69</v>
      </c>
      <c r="L5" s="179" t="s">
        <v>70</v>
      </c>
      <c r="M5" s="180" t="s">
        <v>71</v>
      </c>
      <c r="N5" s="178" t="s">
        <v>72</v>
      </c>
      <c r="O5" s="179" t="s">
        <v>73</v>
      </c>
      <c r="P5" s="181" t="s">
        <v>47</v>
      </c>
    </row>
    <row r="6" spans="1:16" ht="13.5">
      <c r="A6" s="8"/>
      <c r="B6" s="3">
        <v>1</v>
      </c>
      <c r="C6" s="4" t="s">
        <v>42</v>
      </c>
      <c r="D6" s="4" t="s">
        <v>34</v>
      </c>
      <c r="E6" s="31" t="s">
        <v>210</v>
      </c>
      <c r="F6" s="35">
        <v>21.3</v>
      </c>
      <c r="G6" s="32">
        <f>RANK(F6,F6:F8,0)</f>
        <v>2</v>
      </c>
      <c r="I6" s="182"/>
      <c r="J6" s="183"/>
      <c r="K6" s="183"/>
      <c r="L6" s="183"/>
      <c r="M6" s="184"/>
      <c r="N6" s="182">
        <f aca="true" t="shared" si="0" ref="N6:N11">MAX(I6:M6)</f>
        <v>0</v>
      </c>
      <c r="O6" s="185">
        <f aca="true" t="shared" si="1" ref="O6:O11">MIN(I6:M6)</f>
        <v>0</v>
      </c>
      <c r="P6" s="186">
        <f aca="true" t="shared" si="2" ref="P6:P11">SUM(I6:M6)-N6-O6</f>
        <v>0</v>
      </c>
    </row>
    <row r="7" spans="1:16" ht="13.5">
      <c r="A7" s="10" t="s">
        <v>50</v>
      </c>
      <c r="B7" s="3">
        <v>2</v>
      </c>
      <c r="C7" s="3" t="s">
        <v>35</v>
      </c>
      <c r="D7" s="3" t="s">
        <v>36</v>
      </c>
      <c r="E7" s="31" t="s">
        <v>211</v>
      </c>
      <c r="F7" s="35">
        <v>22.3</v>
      </c>
      <c r="G7" s="32">
        <f>RANK(F7,F6:F8,0)</f>
        <v>1</v>
      </c>
      <c r="I7" s="187"/>
      <c r="J7" s="188"/>
      <c r="K7" s="188"/>
      <c r="L7" s="188"/>
      <c r="M7" s="189"/>
      <c r="N7" s="187">
        <f t="shared" si="0"/>
        <v>0</v>
      </c>
      <c r="O7" s="188">
        <f t="shared" si="1"/>
        <v>0</v>
      </c>
      <c r="P7" s="190">
        <f t="shared" si="2"/>
        <v>0</v>
      </c>
    </row>
    <row r="8" spans="1:16" ht="14.25" thickBot="1">
      <c r="A8" s="11"/>
      <c r="B8" s="12">
        <v>3</v>
      </c>
      <c r="C8" s="12" t="s">
        <v>37</v>
      </c>
      <c r="D8" s="12" t="s">
        <v>29</v>
      </c>
      <c r="E8" s="37" t="s">
        <v>211</v>
      </c>
      <c r="F8" s="40">
        <v>20.3</v>
      </c>
      <c r="G8" s="38">
        <f>RANK(F8,F6:F8,0)</f>
        <v>3</v>
      </c>
      <c r="I8" s="187"/>
      <c r="J8" s="188"/>
      <c r="K8" s="188"/>
      <c r="L8" s="188"/>
      <c r="M8" s="189"/>
      <c r="N8" s="187">
        <f t="shared" si="0"/>
        <v>0</v>
      </c>
      <c r="O8" s="188">
        <f t="shared" si="1"/>
        <v>0</v>
      </c>
      <c r="P8" s="190">
        <f t="shared" si="2"/>
        <v>0</v>
      </c>
    </row>
    <row r="9" spans="1:16" ht="13.5">
      <c r="A9" s="14"/>
      <c r="B9" s="6">
        <v>1</v>
      </c>
      <c r="C9" s="6" t="s">
        <v>38</v>
      </c>
      <c r="D9" s="6" t="s">
        <v>34</v>
      </c>
      <c r="E9" s="70" t="s">
        <v>210</v>
      </c>
      <c r="F9" s="35">
        <v>21</v>
      </c>
      <c r="G9" s="32">
        <f>RANK(F9,F9:F11,0)</f>
        <v>1</v>
      </c>
      <c r="I9" s="187"/>
      <c r="J9" s="188"/>
      <c r="K9" s="188"/>
      <c r="L9" s="188"/>
      <c r="M9" s="189"/>
      <c r="N9" s="187">
        <f t="shared" si="0"/>
        <v>0</v>
      </c>
      <c r="O9" s="188">
        <f t="shared" si="1"/>
        <v>0</v>
      </c>
      <c r="P9" s="190">
        <f t="shared" si="2"/>
        <v>0</v>
      </c>
    </row>
    <row r="10" spans="1:16" ht="13.5">
      <c r="A10" s="10" t="s">
        <v>43</v>
      </c>
      <c r="B10" s="3">
        <v>2</v>
      </c>
      <c r="C10" s="3" t="s">
        <v>39</v>
      </c>
      <c r="D10" s="3" t="s">
        <v>30</v>
      </c>
      <c r="E10" s="31" t="s">
        <v>212</v>
      </c>
      <c r="F10" s="35">
        <v>20.3</v>
      </c>
      <c r="G10" s="32">
        <f>RANK(F10,F9:F11,0)</f>
        <v>3</v>
      </c>
      <c r="I10" s="187"/>
      <c r="J10" s="188"/>
      <c r="K10" s="188"/>
      <c r="L10" s="188"/>
      <c r="M10" s="189"/>
      <c r="N10" s="187">
        <f t="shared" si="0"/>
        <v>0</v>
      </c>
      <c r="O10" s="188">
        <f t="shared" si="1"/>
        <v>0</v>
      </c>
      <c r="P10" s="190">
        <f t="shared" si="2"/>
        <v>0</v>
      </c>
    </row>
    <row r="11" spans="1:16" ht="14.25" thickBot="1">
      <c r="A11" s="11"/>
      <c r="B11" s="12">
        <v>3</v>
      </c>
      <c r="C11" s="12" t="s">
        <v>40</v>
      </c>
      <c r="D11" s="12" t="s">
        <v>41</v>
      </c>
      <c r="E11" s="37" t="s">
        <v>213</v>
      </c>
      <c r="F11" s="40">
        <v>20.5</v>
      </c>
      <c r="G11" s="38">
        <f>RANK(F11,F9:F11,0)</f>
        <v>2</v>
      </c>
      <c r="I11" s="191"/>
      <c r="J11" s="192"/>
      <c r="K11" s="192"/>
      <c r="L11" s="192"/>
      <c r="M11" s="193"/>
      <c r="N11" s="191">
        <f t="shared" si="0"/>
        <v>0</v>
      </c>
      <c r="O11" s="192">
        <f t="shared" si="1"/>
        <v>0</v>
      </c>
      <c r="P11" s="194">
        <f t="shared" si="2"/>
        <v>0</v>
      </c>
    </row>
    <row r="12" spans="6:16" ht="13.5">
      <c r="F12" s="71"/>
      <c r="I12" s="195"/>
      <c r="J12" s="195"/>
      <c r="K12" s="195"/>
      <c r="L12" s="195"/>
      <c r="M12" s="195"/>
      <c r="N12" s="195"/>
      <c r="O12" s="195"/>
      <c r="P12" s="196"/>
    </row>
    <row r="13" spans="3:16" ht="14.25" thickBot="1">
      <c r="C13" t="s">
        <v>61</v>
      </c>
      <c r="F13" s="71"/>
      <c r="I13" s="195"/>
      <c r="J13" s="195"/>
      <c r="K13" s="195"/>
      <c r="L13" s="195"/>
      <c r="M13" s="195"/>
      <c r="N13" s="195"/>
      <c r="O13" s="195"/>
      <c r="P13" s="196"/>
    </row>
    <row r="14" spans="1:16" ht="14.25" thickBot="1">
      <c r="A14" s="5"/>
      <c r="B14" s="6"/>
      <c r="C14" s="6" t="s">
        <v>45</v>
      </c>
      <c r="D14" s="6" t="s">
        <v>46</v>
      </c>
      <c r="E14" s="6" t="s">
        <v>44</v>
      </c>
      <c r="F14" s="72" t="s">
        <v>47</v>
      </c>
      <c r="G14" s="7" t="s">
        <v>48</v>
      </c>
      <c r="I14" s="178" t="s">
        <v>67</v>
      </c>
      <c r="J14" s="179" t="s">
        <v>68</v>
      </c>
      <c r="K14" s="179" t="s">
        <v>69</v>
      </c>
      <c r="L14" s="179" t="s">
        <v>70</v>
      </c>
      <c r="M14" s="180" t="s">
        <v>71</v>
      </c>
      <c r="N14" s="178" t="s">
        <v>72</v>
      </c>
      <c r="O14" s="179" t="s">
        <v>73</v>
      </c>
      <c r="P14" s="181" t="s">
        <v>47</v>
      </c>
    </row>
    <row r="15" spans="1:16" ht="13.5">
      <c r="A15" s="8"/>
      <c r="B15" s="3">
        <v>1</v>
      </c>
      <c r="C15" s="4" t="s">
        <v>51</v>
      </c>
      <c r="D15" s="30" t="s">
        <v>24</v>
      </c>
      <c r="E15" s="31" t="s">
        <v>216</v>
      </c>
      <c r="F15" s="35">
        <f>P15</f>
        <v>21.999999999999996</v>
      </c>
      <c r="G15" s="9">
        <f>RANK(F15,F15:F17,0)</f>
        <v>1</v>
      </c>
      <c r="I15" s="182">
        <v>7.6</v>
      </c>
      <c r="J15" s="183">
        <v>7.3</v>
      </c>
      <c r="K15" s="183">
        <v>6.8</v>
      </c>
      <c r="L15" s="183">
        <v>7.3</v>
      </c>
      <c r="M15" s="184">
        <v>7.4</v>
      </c>
      <c r="N15" s="182">
        <f aca="true" t="shared" si="3" ref="N15:N21">MAX(I15:M15)</f>
        <v>7.6</v>
      </c>
      <c r="O15" s="185">
        <f aca="true" t="shared" si="4" ref="O15:O21">MIN(I15:M15)</f>
        <v>6.8</v>
      </c>
      <c r="P15" s="186">
        <f aca="true" t="shared" si="5" ref="P15:P21">SUM(I15:M15)-N15-O15</f>
        <v>21.999999999999996</v>
      </c>
    </row>
    <row r="16" spans="1:16" ht="13.5">
      <c r="A16" s="10" t="s">
        <v>50</v>
      </c>
      <c r="B16" s="3">
        <v>2</v>
      </c>
      <c r="C16" s="3" t="s">
        <v>52</v>
      </c>
      <c r="D16" s="31" t="s">
        <v>41</v>
      </c>
      <c r="E16" s="31" t="s">
        <v>217</v>
      </c>
      <c r="F16" s="35">
        <f>P16</f>
        <v>20.4</v>
      </c>
      <c r="G16" s="9">
        <f>RANK(F16,F15:F17,0)</f>
        <v>2</v>
      </c>
      <c r="I16" s="187">
        <v>6.6</v>
      </c>
      <c r="J16" s="188">
        <v>6.8</v>
      </c>
      <c r="K16" s="188">
        <v>6.3</v>
      </c>
      <c r="L16" s="188">
        <v>7</v>
      </c>
      <c r="M16" s="189">
        <v>7.2</v>
      </c>
      <c r="N16" s="187">
        <f t="shared" si="3"/>
        <v>7.2</v>
      </c>
      <c r="O16" s="188">
        <f t="shared" si="4"/>
        <v>6.3</v>
      </c>
      <c r="P16" s="190">
        <f t="shared" si="5"/>
        <v>20.4</v>
      </c>
    </row>
    <row r="17" spans="1:16" ht="14.25" thickBot="1">
      <c r="A17" s="11"/>
      <c r="B17" s="12">
        <v>3</v>
      </c>
      <c r="C17" s="12" t="s">
        <v>53</v>
      </c>
      <c r="D17" s="37" t="s">
        <v>27</v>
      </c>
      <c r="E17" s="37" t="s">
        <v>218</v>
      </c>
      <c r="F17" s="40">
        <f>P17</f>
        <v>20.299999999999997</v>
      </c>
      <c r="G17" s="13">
        <f>RANK(F17,F15:F17,0)</f>
        <v>3</v>
      </c>
      <c r="I17" s="191">
        <v>7</v>
      </c>
      <c r="J17" s="192">
        <v>6.6</v>
      </c>
      <c r="K17" s="192">
        <v>6</v>
      </c>
      <c r="L17" s="192">
        <v>6.9</v>
      </c>
      <c r="M17" s="193">
        <v>6.8</v>
      </c>
      <c r="N17" s="191">
        <f t="shared" si="3"/>
        <v>7</v>
      </c>
      <c r="O17" s="192">
        <f t="shared" si="4"/>
        <v>6</v>
      </c>
      <c r="P17" s="194">
        <f t="shared" si="5"/>
        <v>20.299999999999997</v>
      </c>
    </row>
    <row r="18" spans="1:16" ht="13.5">
      <c r="A18" s="14"/>
      <c r="B18" s="6">
        <v>1</v>
      </c>
      <c r="C18" s="6" t="s">
        <v>54</v>
      </c>
      <c r="D18" s="70" t="s">
        <v>55</v>
      </c>
      <c r="E18" s="70" t="s">
        <v>219</v>
      </c>
      <c r="F18" s="35">
        <f>P18</f>
        <v>21.000000000000004</v>
      </c>
      <c r="G18" s="9">
        <f>RANK(F18,F18:F21,0)</f>
        <v>4</v>
      </c>
      <c r="I18" s="197">
        <v>7</v>
      </c>
      <c r="J18" s="198">
        <v>7</v>
      </c>
      <c r="K18" s="198">
        <v>7</v>
      </c>
      <c r="L18" s="198">
        <v>7</v>
      </c>
      <c r="M18" s="199">
        <v>7.2</v>
      </c>
      <c r="N18" s="197">
        <f t="shared" si="3"/>
        <v>7.2</v>
      </c>
      <c r="O18" s="198">
        <f t="shared" si="4"/>
        <v>7</v>
      </c>
      <c r="P18" s="200">
        <f t="shared" si="5"/>
        <v>21.000000000000004</v>
      </c>
    </row>
    <row r="19" spans="1:16" ht="13.5">
      <c r="A19" s="10" t="s">
        <v>43</v>
      </c>
      <c r="B19" s="3">
        <v>2</v>
      </c>
      <c r="C19" s="3" t="s">
        <v>56</v>
      </c>
      <c r="D19" s="31" t="s">
        <v>36</v>
      </c>
      <c r="E19" s="31" t="s">
        <v>217</v>
      </c>
      <c r="F19" s="35">
        <f>P19</f>
        <v>21.999999999999996</v>
      </c>
      <c r="G19" s="9">
        <v>1</v>
      </c>
      <c r="I19" s="187">
        <v>7.3</v>
      </c>
      <c r="J19" s="188">
        <v>7.4</v>
      </c>
      <c r="K19" s="188">
        <v>7.3</v>
      </c>
      <c r="L19" s="188">
        <v>7.2</v>
      </c>
      <c r="M19" s="189">
        <v>7.6</v>
      </c>
      <c r="N19" s="187">
        <f t="shared" si="3"/>
        <v>7.6</v>
      </c>
      <c r="O19" s="188">
        <f t="shared" si="4"/>
        <v>7.2</v>
      </c>
      <c r="P19" s="190">
        <f t="shared" si="5"/>
        <v>21.999999999999996</v>
      </c>
    </row>
    <row r="20" spans="1:16" ht="13.5">
      <c r="A20" s="22"/>
      <c r="B20" s="18">
        <v>3</v>
      </c>
      <c r="C20" s="18" t="s">
        <v>57</v>
      </c>
      <c r="D20" s="73" t="s">
        <v>34</v>
      </c>
      <c r="E20" s="73" t="s">
        <v>216</v>
      </c>
      <c r="F20" s="74">
        <f>P20</f>
        <v>22.000000000000004</v>
      </c>
      <c r="G20" s="17">
        <v>2</v>
      </c>
      <c r="I20" s="187">
        <v>7.2</v>
      </c>
      <c r="J20" s="188">
        <v>7.2</v>
      </c>
      <c r="K20" s="188">
        <v>7.4</v>
      </c>
      <c r="L20" s="188">
        <v>7.4</v>
      </c>
      <c r="M20" s="189">
        <v>7.4</v>
      </c>
      <c r="N20" s="187">
        <f t="shared" si="3"/>
        <v>7.4</v>
      </c>
      <c r="O20" s="188">
        <f t="shared" si="4"/>
        <v>7.2</v>
      </c>
      <c r="P20" s="190">
        <f t="shared" si="5"/>
        <v>22.000000000000004</v>
      </c>
    </row>
    <row r="21" spans="1:16" ht="14.25" thickBot="1">
      <c r="A21" s="21"/>
      <c r="B21" s="19">
        <v>4</v>
      </c>
      <c r="C21" s="12" t="s">
        <v>58</v>
      </c>
      <c r="D21" s="37" t="s">
        <v>59</v>
      </c>
      <c r="E21" s="75" t="s">
        <v>220</v>
      </c>
      <c r="F21" s="40">
        <f>P21</f>
        <v>21.2</v>
      </c>
      <c r="G21" s="13">
        <f>RANK(F21,F19:F21,0)</f>
        <v>3</v>
      </c>
      <c r="I21" s="201">
        <v>7.4</v>
      </c>
      <c r="J21" s="202">
        <v>6.8</v>
      </c>
      <c r="K21" s="202">
        <v>7.1</v>
      </c>
      <c r="L21" s="202">
        <v>7.1</v>
      </c>
      <c r="M21" s="203">
        <v>7</v>
      </c>
      <c r="N21" s="201">
        <f t="shared" si="3"/>
        <v>7.4</v>
      </c>
      <c r="O21" s="202">
        <f t="shared" si="4"/>
        <v>6.8</v>
      </c>
      <c r="P21" s="204">
        <f t="shared" si="5"/>
        <v>21.2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9">
      <selection activeCell="A30" sqref="A30:IV30"/>
    </sheetView>
  </sheetViews>
  <sheetFormatPr defaultColWidth="9.140625" defaultRowHeight="15"/>
  <cols>
    <col min="2" max="2" width="3.28125" style="0" customWidth="1"/>
    <col min="3" max="3" width="11.421875" style="0" customWidth="1"/>
    <col min="4" max="4" width="12.00390625" style="0" customWidth="1"/>
    <col min="5" max="5" width="12.28125" style="0" customWidth="1"/>
    <col min="6" max="6" width="6.421875" style="109" bestFit="1" customWidth="1"/>
    <col min="8" max="8" width="2.421875" style="0" customWidth="1"/>
    <col min="9" max="13" width="5.7109375" style="0" customWidth="1"/>
    <col min="14" max="14" width="4.00390625" style="0" customWidth="1"/>
    <col min="15" max="15" width="4.421875" style="0" customWidth="1"/>
    <col min="16" max="16" width="6.421875" style="114" customWidth="1"/>
  </cols>
  <sheetData>
    <row r="1" spans="1:7" ht="13.5">
      <c r="A1" s="16" t="s">
        <v>49</v>
      </c>
      <c r="B1" s="16"/>
      <c r="C1" s="16"/>
      <c r="D1" s="16"/>
      <c r="E1" s="16"/>
      <c r="G1" t="s">
        <v>62</v>
      </c>
    </row>
    <row r="2" spans="1:4" ht="13.5">
      <c r="A2" s="1"/>
      <c r="B2" s="1"/>
      <c r="C2" t="s">
        <v>0</v>
      </c>
      <c r="D2" s="1"/>
    </row>
    <row r="4" ht="13.5">
      <c r="A4" t="s">
        <v>63</v>
      </c>
    </row>
    <row r="6" spans="1:7" ht="14.25" thickBot="1">
      <c r="A6" s="42"/>
      <c r="B6" s="98" t="s">
        <v>64</v>
      </c>
      <c r="C6" s="98"/>
      <c r="D6" s="118" t="s">
        <v>259</v>
      </c>
      <c r="E6" s="118"/>
      <c r="F6" s="118" t="s">
        <v>257</v>
      </c>
      <c r="G6" s="119"/>
    </row>
    <row r="7" spans="1:9" ht="14.25" thickBot="1">
      <c r="A7" s="43"/>
      <c r="B7" s="98"/>
      <c r="C7" s="98"/>
      <c r="D7" s="122"/>
      <c r="E7" s="122"/>
      <c r="F7" s="123" t="s">
        <v>66</v>
      </c>
      <c r="G7" s="124">
        <v>23.8</v>
      </c>
      <c r="I7" s="98" t="s">
        <v>15</v>
      </c>
    </row>
    <row r="8" spans="1:9" ht="13.5">
      <c r="A8" s="42"/>
      <c r="B8" s="98" t="s">
        <v>65</v>
      </c>
      <c r="C8" s="98"/>
      <c r="D8" s="121" t="s">
        <v>260</v>
      </c>
      <c r="E8" s="44"/>
      <c r="F8" s="120" t="s">
        <v>258</v>
      </c>
      <c r="G8" s="110">
        <v>0</v>
      </c>
      <c r="H8" s="95"/>
      <c r="I8" s="98"/>
    </row>
    <row r="9" spans="1:7" ht="13.5">
      <c r="A9" s="43"/>
      <c r="B9" s="98"/>
      <c r="C9" s="98"/>
      <c r="F9"/>
      <c r="G9" s="109"/>
    </row>
    <row r="10" ht="14.25" thickBot="1"/>
    <row r="11" spans="1:16" ht="13.5">
      <c r="A11" s="23"/>
      <c r="B11" s="5"/>
      <c r="C11" s="6" t="s">
        <v>45</v>
      </c>
      <c r="D11" s="6" t="s">
        <v>46</v>
      </c>
      <c r="E11" s="6" t="s">
        <v>44</v>
      </c>
      <c r="F11" s="111" t="s">
        <v>47</v>
      </c>
      <c r="G11" s="133" t="s">
        <v>271</v>
      </c>
      <c r="I11" s="5" t="s">
        <v>67</v>
      </c>
      <c r="J11" s="6" t="s">
        <v>68</v>
      </c>
      <c r="K11" s="6" t="s">
        <v>69</v>
      </c>
      <c r="L11" s="6" t="s">
        <v>70</v>
      </c>
      <c r="M11" s="7" t="s">
        <v>71</v>
      </c>
      <c r="N11" s="5" t="s">
        <v>72</v>
      </c>
      <c r="O11" s="6" t="s">
        <v>73</v>
      </c>
      <c r="P11" s="115" t="s">
        <v>47</v>
      </c>
    </row>
    <row r="12" spans="1:16" ht="13.5">
      <c r="A12" s="23"/>
      <c r="B12" s="24" t="s">
        <v>286</v>
      </c>
      <c r="C12" s="30" t="s">
        <v>204</v>
      </c>
      <c r="D12" s="30" t="s">
        <v>34</v>
      </c>
      <c r="E12" s="31" t="s">
        <v>221</v>
      </c>
      <c r="F12" s="112">
        <f>P12</f>
        <v>23.8</v>
      </c>
      <c r="G12" s="131" t="s">
        <v>270</v>
      </c>
      <c r="H12" s="33"/>
      <c r="I12" s="34">
        <v>8.4</v>
      </c>
      <c r="J12" s="35">
        <v>8</v>
      </c>
      <c r="K12" s="35">
        <v>7.8</v>
      </c>
      <c r="L12" s="35">
        <v>8</v>
      </c>
      <c r="M12" s="36">
        <v>7.8</v>
      </c>
      <c r="N12" s="34">
        <f>MAX(I12:M12)</f>
        <v>8.4</v>
      </c>
      <c r="O12" s="35">
        <f>MIN(I12:M12)</f>
        <v>7.8</v>
      </c>
      <c r="P12" s="116">
        <f>SUM(I12:M12)-N12-O12</f>
        <v>23.8</v>
      </c>
    </row>
    <row r="13" spans="1:16" ht="14.25" thickBot="1">
      <c r="A13" s="23"/>
      <c r="B13" s="20" t="s">
        <v>287</v>
      </c>
      <c r="C13" s="37" t="s">
        <v>39</v>
      </c>
      <c r="D13" s="37" t="s">
        <v>30</v>
      </c>
      <c r="E13" s="37" t="s">
        <v>222</v>
      </c>
      <c r="F13" s="113">
        <f>P13</f>
        <v>0</v>
      </c>
      <c r="G13" s="132" t="s">
        <v>269</v>
      </c>
      <c r="H13" s="33"/>
      <c r="I13" s="76" t="s">
        <v>223</v>
      </c>
      <c r="J13" s="77" t="s">
        <v>225</v>
      </c>
      <c r="K13" s="77" t="s">
        <v>224</v>
      </c>
      <c r="L13" s="77" t="s">
        <v>225</v>
      </c>
      <c r="M13" s="78" t="s">
        <v>225</v>
      </c>
      <c r="N13" s="39">
        <f>MAX(I13:M13)</f>
        <v>0</v>
      </c>
      <c r="O13" s="40">
        <f>MIN(I13:M13)</f>
        <v>0</v>
      </c>
      <c r="P13" s="117">
        <f>SUM(I13:M13)-N13-O13</f>
        <v>0</v>
      </c>
    </row>
    <row r="16" spans="1:6" ht="13.5">
      <c r="A16" s="42"/>
      <c r="B16" s="98" t="s">
        <v>74</v>
      </c>
      <c r="C16" s="98"/>
      <c r="D16" s="118" t="s">
        <v>261</v>
      </c>
      <c r="E16" s="33"/>
      <c r="F16" s="126" t="s">
        <v>263</v>
      </c>
    </row>
    <row r="17" spans="1:9" ht="14.25" thickBot="1">
      <c r="A17" s="43"/>
      <c r="B17" s="98"/>
      <c r="C17" s="98"/>
      <c r="D17" s="25"/>
      <c r="E17" s="125"/>
      <c r="F17" s="27" t="s">
        <v>76</v>
      </c>
      <c r="G17" s="130" t="s">
        <v>264</v>
      </c>
      <c r="I17" s="98" t="s">
        <v>15</v>
      </c>
    </row>
    <row r="18" spans="1:9" ht="14.25" thickBot="1">
      <c r="A18" s="42"/>
      <c r="B18" s="98" t="s">
        <v>75</v>
      </c>
      <c r="C18" s="98"/>
      <c r="D18" s="127" t="s">
        <v>262</v>
      </c>
      <c r="E18" s="128"/>
      <c r="F18" s="129" t="s">
        <v>265</v>
      </c>
      <c r="G18" s="110" t="s">
        <v>264</v>
      </c>
      <c r="I18" s="98"/>
    </row>
    <row r="19" spans="1:3" ht="13.5">
      <c r="A19" s="43"/>
      <c r="B19" s="98"/>
      <c r="C19" s="98"/>
    </row>
    <row r="20" ht="14.25" thickBot="1"/>
    <row r="21" spans="1:16" ht="13.5">
      <c r="A21" s="23"/>
      <c r="B21" s="5"/>
      <c r="C21" s="6" t="s">
        <v>45</v>
      </c>
      <c r="D21" s="6" t="s">
        <v>46</v>
      </c>
      <c r="E21" s="6" t="s">
        <v>44</v>
      </c>
      <c r="F21" s="111" t="s">
        <v>47</v>
      </c>
      <c r="G21" s="133" t="s">
        <v>271</v>
      </c>
      <c r="I21" s="5" t="s">
        <v>67</v>
      </c>
      <c r="J21" s="6" t="s">
        <v>68</v>
      </c>
      <c r="K21" s="6" t="s">
        <v>69</v>
      </c>
      <c r="L21" s="6" t="s">
        <v>70</v>
      </c>
      <c r="M21" s="7" t="s">
        <v>71</v>
      </c>
      <c r="N21" s="5" t="s">
        <v>72</v>
      </c>
      <c r="O21" s="6" t="s">
        <v>73</v>
      </c>
      <c r="P21" s="115" t="s">
        <v>47</v>
      </c>
    </row>
    <row r="22" spans="1:16" ht="13.5">
      <c r="A22" s="23"/>
      <c r="B22" s="24" t="s">
        <v>111</v>
      </c>
      <c r="C22" s="30" t="s">
        <v>37</v>
      </c>
      <c r="D22" s="30" t="s">
        <v>29</v>
      </c>
      <c r="E22" s="31" t="s">
        <v>215</v>
      </c>
      <c r="F22" s="112">
        <f>P22</f>
        <v>23.4</v>
      </c>
      <c r="G22" s="131" t="s">
        <v>267</v>
      </c>
      <c r="H22" s="33"/>
      <c r="I22" s="34">
        <v>8</v>
      </c>
      <c r="J22" s="35">
        <v>7.6</v>
      </c>
      <c r="K22" s="35">
        <v>8.2</v>
      </c>
      <c r="L22" s="35">
        <v>7.8</v>
      </c>
      <c r="M22" s="36">
        <v>7.6</v>
      </c>
      <c r="N22" s="34">
        <f>MAX(I22:M22)</f>
        <v>8.2</v>
      </c>
      <c r="O22" s="35">
        <f>MIN(I22:M22)</f>
        <v>7.6</v>
      </c>
      <c r="P22" s="116">
        <f>SUM(I22:M22)-N22-O22</f>
        <v>23.4</v>
      </c>
    </row>
    <row r="23" spans="1:16" ht="14.25" thickBot="1">
      <c r="A23" s="23"/>
      <c r="B23" s="20" t="s">
        <v>288</v>
      </c>
      <c r="C23" s="37" t="s">
        <v>40</v>
      </c>
      <c r="D23" s="37" t="s">
        <v>41</v>
      </c>
      <c r="E23" s="37" t="s">
        <v>214</v>
      </c>
      <c r="F23" s="113">
        <f>P23</f>
        <v>23.4</v>
      </c>
      <c r="G23" s="132" t="s">
        <v>266</v>
      </c>
      <c r="H23" s="33"/>
      <c r="I23" s="39">
        <v>8.4</v>
      </c>
      <c r="J23" s="40">
        <v>7.6</v>
      </c>
      <c r="K23" s="40">
        <v>7.6</v>
      </c>
      <c r="L23" s="40">
        <v>8</v>
      </c>
      <c r="M23" s="41">
        <v>7.8</v>
      </c>
      <c r="N23" s="39">
        <f>MAX(I23:M23)</f>
        <v>8.4</v>
      </c>
      <c r="O23" s="40">
        <f>MIN(I23:M23)</f>
        <v>7.6</v>
      </c>
      <c r="P23" s="117">
        <f>SUM(I23:M23)-N23-O23</f>
        <v>23.4</v>
      </c>
    </row>
    <row r="25" ht="14.25" thickBot="1"/>
    <row r="26" spans="1:16" ht="13.5">
      <c r="A26" s="23"/>
      <c r="B26" s="5"/>
      <c r="C26" s="6" t="s">
        <v>45</v>
      </c>
      <c r="D26" s="6" t="s">
        <v>46</v>
      </c>
      <c r="E26" s="6" t="s">
        <v>44</v>
      </c>
      <c r="F26" s="111" t="s">
        <v>47</v>
      </c>
      <c r="G26" s="133" t="s">
        <v>271</v>
      </c>
      <c r="I26" s="5" t="s">
        <v>67</v>
      </c>
      <c r="J26" s="6" t="s">
        <v>68</v>
      </c>
      <c r="K26" s="6" t="s">
        <v>69</v>
      </c>
      <c r="L26" s="6" t="s">
        <v>70</v>
      </c>
      <c r="M26" s="7" t="s">
        <v>71</v>
      </c>
      <c r="N26" s="5" t="s">
        <v>72</v>
      </c>
      <c r="O26" s="6" t="s">
        <v>73</v>
      </c>
      <c r="P26" s="115" t="s">
        <v>47</v>
      </c>
    </row>
    <row r="27" spans="1:16" ht="13.5">
      <c r="A27" s="23"/>
      <c r="B27" s="24" t="s">
        <v>111</v>
      </c>
      <c r="C27" s="30" t="s">
        <v>37</v>
      </c>
      <c r="D27" s="30" t="s">
        <v>29</v>
      </c>
      <c r="E27" s="31" t="s">
        <v>226</v>
      </c>
      <c r="F27" s="112">
        <f>P27</f>
        <v>24.200000000000006</v>
      </c>
      <c r="G27" s="131" t="s">
        <v>269</v>
      </c>
      <c r="H27" s="33"/>
      <c r="I27" s="34">
        <v>8.4</v>
      </c>
      <c r="J27" s="35">
        <v>7.8</v>
      </c>
      <c r="K27" s="35">
        <v>8</v>
      </c>
      <c r="L27" s="35">
        <v>8</v>
      </c>
      <c r="M27" s="36">
        <v>8.2</v>
      </c>
      <c r="N27" s="34">
        <f>MAX(I27:M27)</f>
        <v>8.4</v>
      </c>
      <c r="O27" s="35">
        <f>MIN(I27:M27)</f>
        <v>7.8</v>
      </c>
      <c r="P27" s="116">
        <f>SUM(I27:M27)-N27-O27</f>
        <v>24.200000000000006</v>
      </c>
    </row>
    <row r="28" spans="1:16" ht="14.25" thickBot="1">
      <c r="A28" s="23"/>
      <c r="B28" s="20" t="s">
        <v>288</v>
      </c>
      <c r="C28" s="37" t="s">
        <v>40</v>
      </c>
      <c r="D28" s="37" t="s">
        <v>41</v>
      </c>
      <c r="E28" s="37" t="s">
        <v>209</v>
      </c>
      <c r="F28" s="113">
        <f>P28</f>
        <v>24.199999999999996</v>
      </c>
      <c r="G28" s="132" t="s">
        <v>268</v>
      </c>
      <c r="H28" s="33"/>
      <c r="I28" s="39">
        <v>8.8</v>
      </c>
      <c r="J28" s="40">
        <v>8</v>
      </c>
      <c r="K28" s="40">
        <v>7.8</v>
      </c>
      <c r="L28" s="40">
        <v>8.4</v>
      </c>
      <c r="M28" s="41">
        <v>7.8</v>
      </c>
      <c r="N28" s="39">
        <f>MAX(I28:M28)</f>
        <v>8.8</v>
      </c>
      <c r="O28" s="40">
        <f>MIN(I28:M28)</f>
        <v>7.8</v>
      </c>
      <c r="P28" s="117">
        <f>SUM(I28:M28)-N28-O28</f>
        <v>24.199999999999996</v>
      </c>
    </row>
    <row r="29" spans="1:16" ht="13.5">
      <c r="A29" s="23"/>
      <c r="B29" s="23"/>
      <c r="C29" s="205"/>
      <c r="D29" s="205"/>
      <c r="E29" s="205"/>
      <c r="F29" s="206"/>
      <c r="G29" s="207"/>
      <c r="H29" s="33"/>
      <c r="I29" s="208"/>
      <c r="J29" s="208"/>
      <c r="K29" s="208"/>
      <c r="L29" s="208"/>
      <c r="M29" s="208"/>
      <c r="N29" s="208"/>
      <c r="O29" s="208"/>
      <c r="P29" s="209"/>
    </row>
    <row r="30" spans="1:16" ht="13.5">
      <c r="A30" s="23"/>
      <c r="B30" s="23"/>
      <c r="C30" s="205"/>
      <c r="D30" s="205"/>
      <c r="E30" s="205"/>
      <c r="F30" s="206"/>
      <c r="G30" s="207"/>
      <c r="H30" s="33"/>
      <c r="I30" s="208"/>
      <c r="J30" s="208"/>
      <c r="K30" s="208"/>
      <c r="L30" s="208"/>
      <c r="M30" s="208"/>
      <c r="N30" s="208"/>
      <c r="O30" s="208"/>
      <c r="P30" s="209"/>
    </row>
    <row r="31" spans="1:16" ht="13.5">
      <c r="A31" s="23"/>
      <c r="B31" s="23"/>
      <c r="C31" s="205"/>
      <c r="D31" s="205"/>
      <c r="E31" s="205"/>
      <c r="F31" s="206"/>
      <c r="G31" s="207"/>
      <c r="H31" s="33"/>
      <c r="I31" s="208"/>
      <c r="J31" s="208"/>
      <c r="K31" s="208"/>
      <c r="L31" s="208"/>
      <c r="M31" s="208"/>
      <c r="N31" s="208"/>
      <c r="O31" s="208"/>
      <c r="P31" s="209"/>
    </row>
    <row r="33" ht="13.5">
      <c r="A33" t="s">
        <v>77</v>
      </c>
    </row>
    <row r="35" spans="1:7" ht="14.25" thickBot="1">
      <c r="A35" s="42"/>
      <c r="B35" s="98" t="s">
        <v>78</v>
      </c>
      <c r="C35" s="98"/>
      <c r="D35" s="118" t="s">
        <v>274</v>
      </c>
      <c r="E35" s="33"/>
      <c r="F35" s="134" t="s">
        <v>276</v>
      </c>
      <c r="G35" s="109"/>
    </row>
    <row r="36" spans="1:9" ht="14.25" thickBot="1">
      <c r="A36" s="43"/>
      <c r="B36" s="98"/>
      <c r="C36" s="98"/>
      <c r="D36" s="122"/>
      <c r="E36" s="122"/>
      <c r="F36" s="123" t="s">
        <v>80</v>
      </c>
      <c r="G36" s="124">
        <v>28</v>
      </c>
      <c r="I36" s="98" t="s">
        <v>81</v>
      </c>
    </row>
    <row r="37" spans="1:9" ht="13.5">
      <c r="A37" s="42"/>
      <c r="B37" s="98" t="s">
        <v>79</v>
      </c>
      <c r="C37" s="98"/>
      <c r="D37" s="121" t="s">
        <v>275</v>
      </c>
      <c r="E37" s="44"/>
      <c r="F37" s="120" t="s">
        <v>277</v>
      </c>
      <c r="G37" s="110">
        <v>26.4</v>
      </c>
      <c r="I37" s="98"/>
    </row>
    <row r="38" spans="1:7" ht="13.5">
      <c r="A38" s="43"/>
      <c r="B38" s="98"/>
      <c r="C38" s="98"/>
      <c r="F38"/>
      <c r="G38" s="109"/>
    </row>
    <row r="39" ht="14.25" thickBot="1"/>
    <row r="40" spans="1:16" ht="13.5">
      <c r="A40" s="23"/>
      <c r="B40" s="5"/>
      <c r="C40" s="6" t="s">
        <v>45</v>
      </c>
      <c r="D40" s="6" t="s">
        <v>46</v>
      </c>
      <c r="E40" s="6" t="s">
        <v>44</v>
      </c>
      <c r="F40" s="111" t="s">
        <v>47</v>
      </c>
      <c r="G40" s="133" t="s">
        <v>271</v>
      </c>
      <c r="I40" s="5" t="s">
        <v>67</v>
      </c>
      <c r="J40" s="6" t="s">
        <v>68</v>
      </c>
      <c r="K40" s="6" t="s">
        <v>69</v>
      </c>
      <c r="L40" s="6" t="s">
        <v>70</v>
      </c>
      <c r="M40" s="7" t="s">
        <v>71</v>
      </c>
      <c r="N40" s="5" t="s">
        <v>72</v>
      </c>
      <c r="O40" s="6" t="s">
        <v>73</v>
      </c>
      <c r="P40" s="115" t="s">
        <v>47</v>
      </c>
    </row>
    <row r="41" spans="1:16" ht="13.5">
      <c r="A41" s="23"/>
      <c r="B41" s="24" t="s">
        <v>289</v>
      </c>
      <c r="C41" s="30" t="s">
        <v>35</v>
      </c>
      <c r="D41" s="30" t="s">
        <v>36</v>
      </c>
      <c r="E41" s="31" t="s">
        <v>227</v>
      </c>
      <c r="F41" s="174">
        <v>28</v>
      </c>
      <c r="G41" s="131" t="s">
        <v>272</v>
      </c>
      <c r="H41" s="33"/>
      <c r="I41" s="34">
        <v>9</v>
      </c>
      <c r="J41" s="35">
        <v>9.4</v>
      </c>
      <c r="K41" s="35">
        <v>9.6</v>
      </c>
      <c r="L41" s="35">
        <v>9.6</v>
      </c>
      <c r="M41" s="36">
        <v>9</v>
      </c>
      <c r="N41" s="34">
        <f>MAX(I41:M41)</f>
        <v>9.6</v>
      </c>
      <c r="O41" s="35">
        <f>MIN(I41:M41)</f>
        <v>9</v>
      </c>
      <c r="P41" s="116">
        <f>SUM(I41:M41)-N41-O41</f>
        <v>28</v>
      </c>
    </row>
    <row r="42" spans="1:16" ht="14.25" thickBot="1">
      <c r="A42" s="23"/>
      <c r="B42" s="20" t="s">
        <v>66</v>
      </c>
      <c r="C42" s="37" t="s">
        <v>38</v>
      </c>
      <c r="D42" s="37" t="s">
        <v>34</v>
      </c>
      <c r="E42" s="37" t="s">
        <v>221</v>
      </c>
      <c r="F42" s="175">
        <v>26.4</v>
      </c>
      <c r="G42" s="132" t="s">
        <v>273</v>
      </c>
      <c r="H42" s="33"/>
      <c r="I42" s="39">
        <v>8.6</v>
      </c>
      <c r="J42" s="40">
        <v>8.8</v>
      </c>
      <c r="K42" s="40">
        <v>9</v>
      </c>
      <c r="L42" s="40">
        <v>9</v>
      </c>
      <c r="M42" s="41">
        <v>8.6</v>
      </c>
      <c r="N42" s="39">
        <f>MAX(I42:M42)</f>
        <v>9</v>
      </c>
      <c r="O42" s="40">
        <f>MIN(I42:M42)</f>
        <v>8.6</v>
      </c>
      <c r="P42" s="117">
        <f>SUM(I42:M42)-N42-O42</f>
        <v>26.4</v>
      </c>
    </row>
    <row r="45" ht="13.5">
      <c r="A45" t="s">
        <v>82</v>
      </c>
    </row>
    <row r="47" spans="1:6" ht="14.25" thickBot="1">
      <c r="A47" s="42"/>
      <c r="B47" s="98" t="s">
        <v>84</v>
      </c>
      <c r="C47" s="98"/>
      <c r="D47" s="118" t="s">
        <v>283</v>
      </c>
      <c r="E47" s="118"/>
      <c r="F47" s="134" t="s">
        <v>310</v>
      </c>
    </row>
    <row r="48" spans="1:9" ht="14.25" thickBot="1">
      <c r="A48" s="43"/>
      <c r="B48" s="98"/>
      <c r="C48" s="98"/>
      <c r="D48" s="122"/>
      <c r="E48" s="122"/>
      <c r="F48" s="123" t="s">
        <v>86</v>
      </c>
      <c r="G48" s="124">
        <v>23.8</v>
      </c>
      <c r="I48" s="98" t="s">
        <v>15</v>
      </c>
    </row>
    <row r="49" spans="1:9" ht="13.5">
      <c r="A49" s="42"/>
      <c r="B49" s="98" t="s">
        <v>85</v>
      </c>
      <c r="C49" s="98"/>
      <c r="D49" s="121" t="s">
        <v>285</v>
      </c>
      <c r="E49" s="44"/>
      <c r="F49" s="120" t="s">
        <v>284</v>
      </c>
      <c r="G49" s="110">
        <v>23.2</v>
      </c>
      <c r="I49" s="98"/>
    </row>
    <row r="50" spans="1:3" ht="13.5">
      <c r="A50" s="43"/>
      <c r="B50" s="98"/>
      <c r="C50" s="98"/>
    </row>
    <row r="51" ht="14.25" thickBot="1"/>
    <row r="52" spans="1:16" ht="13.5">
      <c r="A52" s="23"/>
      <c r="B52" s="5"/>
      <c r="C52" s="6" t="s">
        <v>45</v>
      </c>
      <c r="D52" s="6" t="s">
        <v>46</v>
      </c>
      <c r="E52" s="6" t="s">
        <v>44</v>
      </c>
      <c r="F52" s="111" t="s">
        <v>47</v>
      </c>
      <c r="G52" s="133" t="s">
        <v>271</v>
      </c>
      <c r="I52" s="5" t="s">
        <v>67</v>
      </c>
      <c r="J52" s="6" t="s">
        <v>68</v>
      </c>
      <c r="K52" s="6" t="s">
        <v>69</v>
      </c>
      <c r="L52" s="6" t="s">
        <v>70</v>
      </c>
      <c r="M52" s="7" t="s">
        <v>71</v>
      </c>
      <c r="N52" s="5" t="s">
        <v>72</v>
      </c>
      <c r="O52" s="6" t="s">
        <v>73</v>
      </c>
      <c r="P52" s="115" t="s">
        <v>47</v>
      </c>
    </row>
    <row r="53" spans="1:16" ht="13.5">
      <c r="A53" s="23"/>
      <c r="B53" s="24" t="s">
        <v>290</v>
      </c>
      <c r="C53" s="30" t="s">
        <v>296</v>
      </c>
      <c r="D53" s="30" t="s">
        <v>278</v>
      </c>
      <c r="E53" s="31" t="s">
        <v>310</v>
      </c>
      <c r="F53" s="112">
        <f>P53</f>
        <v>23.800000000000004</v>
      </c>
      <c r="G53" s="131" t="s">
        <v>282</v>
      </c>
      <c r="H53" s="33"/>
      <c r="I53" s="34">
        <v>7.8</v>
      </c>
      <c r="J53" s="35">
        <v>8.2</v>
      </c>
      <c r="K53" s="35">
        <v>7.6</v>
      </c>
      <c r="L53" s="35">
        <v>8</v>
      </c>
      <c r="M53" s="36">
        <v>8</v>
      </c>
      <c r="N53" s="34">
        <f>MAX(I53:M53)</f>
        <v>8.2</v>
      </c>
      <c r="O53" s="35">
        <f>MIN(I53:M53)</f>
        <v>7.6</v>
      </c>
      <c r="P53" s="116">
        <f>SUM(I53:M53)-N53-O53</f>
        <v>23.800000000000004</v>
      </c>
    </row>
    <row r="54" spans="1:16" ht="14.25" thickBot="1">
      <c r="A54" s="23"/>
      <c r="B54" s="20" t="s">
        <v>291</v>
      </c>
      <c r="C54" s="37" t="s">
        <v>279</v>
      </c>
      <c r="D54" s="37" t="s">
        <v>280</v>
      </c>
      <c r="E54" s="37" t="s">
        <v>320</v>
      </c>
      <c r="F54" s="113">
        <f>P54</f>
        <v>23.2</v>
      </c>
      <c r="G54" s="132" t="s">
        <v>269</v>
      </c>
      <c r="H54" s="33"/>
      <c r="I54" s="39">
        <v>8.2</v>
      </c>
      <c r="J54" s="40">
        <v>8.4</v>
      </c>
      <c r="K54" s="40">
        <v>7.2</v>
      </c>
      <c r="L54" s="40">
        <v>7.2</v>
      </c>
      <c r="M54" s="41">
        <v>7.8</v>
      </c>
      <c r="N54" s="39">
        <f>MAX(I54:M54)</f>
        <v>8.4</v>
      </c>
      <c r="O54" s="40">
        <f>MIN(I54:M54)</f>
        <v>7.2</v>
      </c>
      <c r="P54" s="117">
        <f>SUM(I54:M54)-N54-O54</f>
        <v>23.2</v>
      </c>
    </row>
    <row r="57" spans="1:7" ht="13.5">
      <c r="A57" s="42"/>
      <c r="B57" s="98" t="s">
        <v>88</v>
      </c>
      <c r="C57" s="98"/>
      <c r="D57" s="135" t="s">
        <v>297</v>
      </c>
      <c r="E57" s="135"/>
      <c r="F57" s="126" t="s">
        <v>212</v>
      </c>
      <c r="G57" s="109"/>
    </row>
    <row r="58" spans="1:9" ht="14.25" thickBot="1">
      <c r="A58" s="43"/>
      <c r="B58" s="98"/>
      <c r="C58" s="98"/>
      <c r="D58" s="25"/>
      <c r="E58" s="125"/>
      <c r="F58" s="27" t="s">
        <v>87</v>
      </c>
      <c r="G58" s="136">
        <v>23.4</v>
      </c>
      <c r="I58" s="98" t="s">
        <v>15</v>
      </c>
    </row>
    <row r="59" spans="1:9" ht="14.25" thickBot="1">
      <c r="A59" s="42"/>
      <c r="B59" s="98" t="s">
        <v>89</v>
      </c>
      <c r="C59" s="98"/>
      <c r="D59" s="127" t="s">
        <v>298</v>
      </c>
      <c r="E59" s="128"/>
      <c r="F59" s="129" t="s">
        <v>321</v>
      </c>
      <c r="G59" s="137">
        <v>25.2</v>
      </c>
      <c r="I59" s="98"/>
    </row>
    <row r="60" spans="1:3" ht="13.5">
      <c r="A60" s="43"/>
      <c r="B60" s="98"/>
      <c r="C60" s="98"/>
    </row>
    <row r="61" ht="14.25" thickBot="1"/>
    <row r="62" spans="1:16" ht="13.5">
      <c r="A62" s="23"/>
      <c r="B62" s="5"/>
      <c r="C62" s="6" t="s">
        <v>45</v>
      </c>
      <c r="D62" s="6" t="s">
        <v>46</v>
      </c>
      <c r="E62" s="6" t="s">
        <v>44</v>
      </c>
      <c r="F62" s="111" t="s">
        <v>47</v>
      </c>
      <c r="G62" s="133" t="s">
        <v>271</v>
      </c>
      <c r="I62" s="5" t="s">
        <v>67</v>
      </c>
      <c r="J62" s="6" t="s">
        <v>68</v>
      </c>
      <c r="K62" s="6" t="s">
        <v>69</v>
      </c>
      <c r="L62" s="6" t="s">
        <v>70</v>
      </c>
      <c r="M62" s="7" t="s">
        <v>71</v>
      </c>
      <c r="N62" s="5" t="s">
        <v>72</v>
      </c>
      <c r="O62" s="6" t="s">
        <v>73</v>
      </c>
      <c r="P62" s="115" t="s">
        <v>47</v>
      </c>
    </row>
    <row r="63" spans="1:16" ht="13.5">
      <c r="A63" s="23"/>
      <c r="B63" s="24" t="s">
        <v>293</v>
      </c>
      <c r="C63" s="30" t="s">
        <v>53</v>
      </c>
      <c r="D63" s="30" t="s">
        <v>27</v>
      </c>
      <c r="E63" s="31" t="s">
        <v>212</v>
      </c>
      <c r="F63" s="112">
        <f>P63</f>
        <v>23.4</v>
      </c>
      <c r="G63" s="131" t="s">
        <v>273</v>
      </c>
      <c r="H63" s="33"/>
      <c r="I63" s="34">
        <v>8</v>
      </c>
      <c r="J63" s="35">
        <v>8</v>
      </c>
      <c r="K63" s="35">
        <v>7.4</v>
      </c>
      <c r="L63" s="35">
        <v>7.6</v>
      </c>
      <c r="M63" s="36">
        <v>7.8</v>
      </c>
      <c r="N63" s="34">
        <f>MAX(I63:M63)</f>
        <v>8</v>
      </c>
      <c r="O63" s="35">
        <f>MIN(I63:M63)</f>
        <v>7.4</v>
      </c>
      <c r="P63" s="116">
        <f>SUM(I63:M63)-N63-O63</f>
        <v>23.4</v>
      </c>
    </row>
    <row r="64" spans="1:16" ht="14.25" thickBot="1">
      <c r="A64" s="23"/>
      <c r="B64" s="20" t="s">
        <v>294</v>
      </c>
      <c r="C64" s="37" t="s">
        <v>295</v>
      </c>
      <c r="D64" s="37" t="s">
        <v>34</v>
      </c>
      <c r="E64" s="37" t="s">
        <v>322</v>
      </c>
      <c r="F64" s="113">
        <f>P64</f>
        <v>25.199999999999996</v>
      </c>
      <c r="G64" s="132" t="s">
        <v>268</v>
      </c>
      <c r="H64" s="33"/>
      <c r="I64" s="39">
        <v>8.6</v>
      </c>
      <c r="J64" s="40">
        <v>8.4</v>
      </c>
      <c r="K64" s="40">
        <v>8</v>
      </c>
      <c r="L64" s="40">
        <v>8.6</v>
      </c>
      <c r="M64" s="41">
        <v>8.2</v>
      </c>
      <c r="N64" s="39">
        <f>MAX(I64:M64)</f>
        <v>8.6</v>
      </c>
      <c r="O64" s="40">
        <f>MIN(I64:M64)</f>
        <v>8</v>
      </c>
      <c r="P64" s="117">
        <f>SUM(I64:M64)-N64-O64</f>
        <v>25.199999999999996</v>
      </c>
    </row>
    <row r="66" ht="13.5">
      <c r="A66" t="s">
        <v>83</v>
      </c>
    </row>
    <row r="68" spans="1:6" ht="14.25" thickBot="1">
      <c r="A68" s="42"/>
      <c r="B68" s="98" t="s">
        <v>90</v>
      </c>
      <c r="C68" s="98"/>
      <c r="D68" s="118" t="s">
        <v>301</v>
      </c>
      <c r="E68" s="33"/>
      <c r="F68" s="126" t="s">
        <v>257</v>
      </c>
    </row>
    <row r="69" spans="1:9" ht="14.25" thickBot="1">
      <c r="A69" s="43"/>
      <c r="B69" s="98"/>
      <c r="C69" s="98"/>
      <c r="D69" s="122"/>
      <c r="E69" s="122"/>
      <c r="F69" s="123" t="s">
        <v>92</v>
      </c>
      <c r="G69" s="176">
        <v>27.4</v>
      </c>
      <c r="I69" s="98" t="s">
        <v>81</v>
      </c>
    </row>
    <row r="70" spans="1:9" ht="13.5">
      <c r="A70" s="42"/>
      <c r="B70" s="98" t="s">
        <v>91</v>
      </c>
      <c r="C70" s="98"/>
      <c r="D70" s="121" t="s">
        <v>302</v>
      </c>
      <c r="E70" s="44"/>
      <c r="F70" s="120" t="s">
        <v>299</v>
      </c>
      <c r="G70" s="138">
        <v>26.6</v>
      </c>
      <c r="I70" s="98"/>
    </row>
    <row r="71" spans="1:3" ht="13.5">
      <c r="A71" s="43"/>
      <c r="B71" s="98"/>
      <c r="C71" s="98"/>
    </row>
    <row r="72" ht="14.25" thickBot="1"/>
    <row r="73" spans="1:16" ht="13.5">
      <c r="A73" s="23"/>
      <c r="B73" s="5"/>
      <c r="C73" s="6" t="s">
        <v>45</v>
      </c>
      <c r="D73" s="6" t="s">
        <v>46</v>
      </c>
      <c r="E73" s="6" t="s">
        <v>44</v>
      </c>
      <c r="F73" s="111" t="s">
        <v>47</v>
      </c>
      <c r="G73" s="133" t="s">
        <v>271</v>
      </c>
      <c r="I73" s="5" t="s">
        <v>67</v>
      </c>
      <c r="J73" s="6" t="s">
        <v>68</v>
      </c>
      <c r="K73" s="6" t="s">
        <v>69</v>
      </c>
      <c r="L73" s="6" t="s">
        <v>70</v>
      </c>
      <c r="M73" s="7" t="s">
        <v>71</v>
      </c>
      <c r="N73" s="5" t="s">
        <v>72</v>
      </c>
      <c r="O73" s="6" t="s">
        <v>73</v>
      </c>
      <c r="P73" s="115" t="s">
        <v>47</v>
      </c>
    </row>
    <row r="74" spans="1:16" ht="13.5">
      <c r="A74" s="23"/>
      <c r="B74" s="24">
        <v>1</v>
      </c>
      <c r="C74" s="30" t="s">
        <v>51</v>
      </c>
      <c r="D74" s="30" t="s">
        <v>24</v>
      </c>
      <c r="E74" s="31" t="s">
        <v>292</v>
      </c>
      <c r="F74" s="174">
        <v>27.4</v>
      </c>
      <c r="G74" s="131" t="s">
        <v>282</v>
      </c>
      <c r="H74" s="33"/>
      <c r="I74" s="34">
        <v>9.2</v>
      </c>
      <c r="J74" s="35">
        <v>9.2</v>
      </c>
      <c r="K74" s="35">
        <v>9</v>
      </c>
      <c r="L74" s="35">
        <v>9.4</v>
      </c>
      <c r="M74" s="36">
        <v>8.9</v>
      </c>
      <c r="N74" s="34">
        <f>MAX(I74:M74)</f>
        <v>9.4</v>
      </c>
      <c r="O74" s="35">
        <f>MIN(I74:M74)</f>
        <v>8.9</v>
      </c>
      <c r="P74" s="116">
        <f>SUM(I74:M74)-N74-O74</f>
        <v>27.4</v>
      </c>
    </row>
    <row r="75" spans="1:16" ht="14.25" thickBot="1">
      <c r="A75" s="23"/>
      <c r="B75" s="20">
        <v>2</v>
      </c>
      <c r="C75" s="37" t="s">
        <v>56</v>
      </c>
      <c r="D75" s="37" t="s">
        <v>36</v>
      </c>
      <c r="E75" s="37" t="s">
        <v>300</v>
      </c>
      <c r="F75" s="175">
        <v>26.6</v>
      </c>
      <c r="G75" s="132" t="s">
        <v>269</v>
      </c>
      <c r="H75" s="33"/>
      <c r="I75" s="39">
        <v>8.8</v>
      </c>
      <c r="J75" s="40">
        <v>8.4</v>
      </c>
      <c r="K75" s="40">
        <v>8.6</v>
      </c>
      <c r="L75" s="40">
        <v>9.6</v>
      </c>
      <c r="M75" s="41">
        <v>9.2</v>
      </c>
      <c r="N75" s="39">
        <f>MAX(I75:M75)</f>
        <v>9.6</v>
      </c>
      <c r="O75" s="40">
        <f>MIN(I75:M75)</f>
        <v>8.4</v>
      </c>
      <c r="P75" s="117">
        <f>SUM(I75:M75)-N75-O75</f>
        <v>26.60000000000001</v>
      </c>
    </row>
  </sheetData>
  <sheetProtection/>
  <mergeCells count="18">
    <mergeCell ref="I7:I8"/>
    <mergeCell ref="I58:I59"/>
    <mergeCell ref="I69:I70"/>
    <mergeCell ref="B57:C58"/>
    <mergeCell ref="B59:C60"/>
    <mergeCell ref="B68:C69"/>
    <mergeCell ref="B70:C71"/>
    <mergeCell ref="B35:C36"/>
    <mergeCell ref="I36:I37"/>
    <mergeCell ref="B37:C38"/>
    <mergeCell ref="B47:C48"/>
    <mergeCell ref="I48:I49"/>
    <mergeCell ref="B49:C50"/>
    <mergeCell ref="B6:C7"/>
    <mergeCell ref="B8:C9"/>
    <mergeCell ref="B16:C17"/>
    <mergeCell ref="I17:I18"/>
    <mergeCell ref="B18:C19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15.8515625" style="0" customWidth="1"/>
    <col min="4" max="4" width="1.8515625" style="0" customWidth="1"/>
    <col min="5" max="5" width="4.28125" style="0" customWidth="1"/>
    <col min="6" max="6" width="4.28125" style="45" customWidth="1"/>
    <col min="7" max="7" width="4.28125" style="29" customWidth="1"/>
    <col min="8" max="8" width="4.28125" style="50" customWidth="1"/>
    <col min="9" max="9" width="3.8515625" style="29" customWidth="1"/>
    <col min="10" max="10" width="3.28125" style="50" customWidth="1"/>
    <col min="11" max="11" width="3.28125" style="29" customWidth="1"/>
    <col min="12" max="12" width="2.8515625" style="50" customWidth="1"/>
    <col min="13" max="13" width="4.28125" style="29" customWidth="1"/>
    <col min="14" max="17" width="4.28125" style="0" customWidth="1"/>
  </cols>
  <sheetData>
    <row r="1" spans="1:8" ht="13.5">
      <c r="A1" s="15" t="s">
        <v>49</v>
      </c>
      <c r="B1" s="16"/>
      <c r="C1" s="16"/>
      <c r="D1" s="16"/>
      <c r="E1" s="16"/>
      <c r="H1" s="50" t="s">
        <v>93</v>
      </c>
    </row>
    <row r="2" spans="1:7" ht="13.5">
      <c r="A2" s="1"/>
      <c r="B2" s="1"/>
      <c r="C2" s="99" t="s">
        <v>0</v>
      </c>
      <c r="D2" s="99"/>
      <c r="E2" s="99"/>
      <c r="F2" s="99"/>
      <c r="G2" s="99"/>
    </row>
    <row r="3" spans="1:4" ht="13.5">
      <c r="A3" s="99" t="s">
        <v>17</v>
      </c>
      <c r="B3" s="99"/>
      <c r="C3" s="99"/>
      <c r="D3" s="15"/>
    </row>
    <row r="4" spans="1:8" ht="14.25" thickBot="1">
      <c r="A4" s="98">
        <v>1</v>
      </c>
      <c r="B4" s="99" t="s">
        <v>94</v>
      </c>
      <c r="C4" s="99" t="s">
        <v>23</v>
      </c>
      <c r="E4" s="23"/>
      <c r="F4" s="61"/>
      <c r="G4" s="60"/>
      <c r="H4" s="62"/>
    </row>
    <row r="5" spans="1:9" ht="14.25" thickBot="1">
      <c r="A5" s="98"/>
      <c r="B5" s="99"/>
      <c r="C5" s="99"/>
      <c r="E5" s="81"/>
      <c r="F5" s="83"/>
      <c r="G5" s="84"/>
      <c r="H5" s="85"/>
      <c r="I5" s="29">
        <v>3</v>
      </c>
    </row>
    <row r="6" spans="1:10" ht="13.5">
      <c r="A6" s="98">
        <v>2</v>
      </c>
      <c r="B6" s="99" t="s">
        <v>95</v>
      </c>
      <c r="C6" s="99" t="s">
        <v>27</v>
      </c>
      <c r="G6" s="60"/>
      <c r="H6" s="53" t="s">
        <v>112</v>
      </c>
      <c r="I6" s="84">
        <v>0</v>
      </c>
      <c r="J6" s="86"/>
    </row>
    <row r="7" spans="1:10" ht="13.5">
      <c r="A7" s="98"/>
      <c r="B7" s="99"/>
      <c r="C7" s="99"/>
      <c r="E7" s="25"/>
      <c r="F7" s="47" t="s">
        <v>80</v>
      </c>
      <c r="G7" s="28">
        <v>0</v>
      </c>
      <c r="H7" s="54"/>
      <c r="I7" s="60"/>
      <c r="J7" s="87"/>
    </row>
    <row r="8" spans="1:10" ht="14.25" thickBot="1">
      <c r="A8" s="98">
        <v>3</v>
      </c>
      <c r="B8" s="99" t="s">
        <v>96</v>
      </c>
      <c r="C8" s="99" t="s">
        <v>41</v>
      </c>
      <c r="E8" s="79"/>
      <c r="F8" s="80"/>
      <c r="G8" s="29">
        <v>2</v>
      </c>
      <c r="I8" s="60"/>
      <c r="J8" s="87"/>
    </row>
    <row r="9" spans="1:11" ht="14.25" thickBot="1">
      <c r="A9" s="98"/>
      <c r="B9" s="99"/>
      <c r="C9" s="99"/>
      <c r="I9" s="60"/>
      <c r="J9" s="87" t="s">
        <v>114</v>
      </c>
      <c r="K9" s="29">
        <v>6</v>
      </c>
    </row>
    <row r="10" spans="1:12" ht="13.5">
      <c r="A10" s="98">
        <v>4</v>
      </c>
      <c r="B10" s="99" t="s">
        <v>97</v>
      </c>
      <c r="C10" s="99" t="s">
        <v>34</v>
      </c>
      <c r="I10" s="60"/>
      <c r="J10" s="56"/>
      <c r="K10" s="84">
        <v>0</v>
      </c>
      <c r="L10" s="86"/>
    </row>
    <row r="11" spans="1:12" ht="13.5">
      <c r="A11" s="98"/>
      <c r="B11" s="99"/>
      <c r="C11" s="99"/>
      <c r="E11" s="25"/>
      <c r="F11" s="47" t="s">
        <v>110</v>
      </c>
      <c r="G11" s="28" t="s">
        <v>228</v>
      </c>
      <c r="H11" s="51"/>
      <c r="I11" s="60"/>
      <c r="J11" s="56"/>
      <c r="K11" s="60"/>
      <c r="L11" s="87"/>
    </row>
    <row r="12" spans="1:12" ht="14.25" thickBot="1">
      <c r="A12" s="98">
        <v>5</v>
      </c>
      <c r="B12" s="98" t="s">
        <v>98</v>
      </c>
      <c r="C12" s="98" t="s">
        <v>99</v>
      </c>
      <c r="E12" s="79"/>
      <c r="F12" s="80"/>
      <c r="G12" s="59" t="s">
        <v>229</v>
      </c>
      <c r="H12" s="52"/>
      <c r="I12" s="60"/>
      <c r="J12" s="56"/>
      <c r="K12" s="60"/>
      <c r="L12" s="87"/>
    </row>
    <row r="13" spans="1:12" ht="13.5">
      <c r="A13" s="98"/>
      <c r="B13" s="98"/>
      <c r="C13" s="98"/>
      <c r="G13" s="60"/>
      <c r="H13" s="53" t="s">
        <v>113</v>
      </c>
      <c r="I13" s="58" t="s">
        <v>230</v>
      </c>
      <c r="J13" s="57"/>
      <c r="K13" s="60"/>
      <c r="L13" s="87"/>
    </row>
    <row r="14" spans="1:12" ht="14.25" thickBot="1">
      <c r="A14" s="98">
        <v>6</v>
      </c>
      <c r="B14" s="98" t="s">
        <v>100</v>
      </c>
      <c r="C14" s="98" t="s">
        <v>27</v>
      </c>
      <c r="G14" s="60"/>
      <c r="H14" s="88"/>
      <c r="I14" s="29" t="s">
        <v>231</v>
      </c>
      <c r="K14" s="60"/>
      <c r="L14" s="87"/>
    </row>
    <row r="15" spans="1:12" ht="14.25" thickBot="1">
      <c r="A15" s="98"/>
      <c r="B15" s="98"/>
      <c r="C15" s="98"/>
      <c r="E15" s="81"/>
      <c r="F15" s="82" t="s">
        <v>111</v>
      </c>
      <c r="G15" s="91">
        <v>1</v>
      </c>
      <c r="H15" s="90"/>
      <c r="K15" s="60"/>
      <c r="L15" s="87"/>
    </row>
    <row r="16" spans="1:12" ht="13.5">
      <c r="A16" s="98">
        <v>7</v>
      </c>
      <c r="B16" s="98" t="s">
        <v>101</v>
      </c>
      <c r="C16" s="98" t="s">
        <v>30</v>
      </c>
      <c r="E16" s="26"/>
      <c r="F16" s="48"/>
      <c r="G16" s="29">
        <v>0</v>
      </c>
      <c r="K16" s="60"/>
      <c r="L16" s="87"/>
    </row>
    <row r="17" spans="1:15" ht="13.5">
      <c r="A17" s="98"/>
      <c r="B17" s="98"/>
      <c r="C17" s="98"/>
      <c r="K17" s="60"/>
      <c r="L17" s="87" t="s">
        <v>115</v>
      </c>
      <c r="M17" s="58">
        <v>2</v>
      </c>
      <c r="N17" s="26"/>
      <c r="O17" s="98" t="s">
        <v>13</v>
      </c>
    </row>
    <row r="18" spans="1:15" ht="14.25" thickBot="1">
      <c r="A18" s="98">
        <v>8</v>
      </c>
      <c r="B18" s="98" t="s">
        <v>102</v>
      </c>
      <c r="C18" s="98" t="s">
        <v>27</v>
      </c>
      <c r="K18" s="60"/>
      <c r="L18" s="56"/>
      <c r="M18" s="29">
        <v>0</v>
      </c>
      <c r="O18" s="98"/>
    </row>
    <row r="19" spans="1:12" ht="14.25" thickBot="1">
      <c r="A19" s="98"/>
      <c r="B19" s="98"/>
      <c r="C19" s="98"/>
      <c r="E19" s="81"/>
      <c r="F19" s="82" t="s">
        <v>116</v>
      </c>
      <c r="G19" s="60" t="s">
        <v>229</v>
      </c>
      <c r="H19" s="62"/>
      <c r="K19" s="60"/>
      <c r="L19" s="56"/>
    </row>
    <row r="20" spans="1:12" ht="13.5">
      <c r="A20" s="98">
        <v>9</v>
      </c>
      <c r="B20" s="98" t="s">
        <v>109</v>
      </c>
      <c r="C20" s="98" t="s">
        <v>34</v>
      </c>
      <c r="E20" s="26"/>
      <c r="F20" s="48"/>
      <c r="G20" s="84" t="s">
        <v>232</v>
      </c>
      <c r="H20" s="85"/>
      <c r="K20" s="60"/>
      <c r="L20" s="56"/>
    </row>
    <row r="21" spans="1:12" ht="13.5">
      <c r="A21" s="98"/>
      <c r="B21" s="98"/>
      <c r="C21" s="98"/>
      <c r="G21" s="60"/>
      <c r="H21" s="88" t="s">
        <v>119</v>
      </c>
      <c r="I21" s="29">
        <v>5</v>
      </c>
      <c r="K21" s="60"/>
      <c r="L21" s="56"/>
    </row>
    <row r="22" spans="1:12" ht="14.25" thickBot="1">
      <c r="A22" s="98">
        <v>10</v>
      </c>
      <c r="B22" s="98" t="s">
        <v>103</v>
      </c>
      <c r="C22" s="98" t="s">
        <v>104</v>
      </c>
      <c r="G22" s="60"/>
      <c r="H22" s="53"/>
      <c r="I22" s="59">
        <v>0</v>
      </c>
      <c r="J22" s="55"/>
      <c r="K22" s="60"/>
      <c r="L22" s="56"/>
    </row>
    <row r="23" spans="1:12" ht="13.5">
      <c r="A23" s="98"/>
      <c r="B23" s="98"/>
      <c r="C23" s="98"/>
      <c r="E23" s="81"/>
      <c r="F23" s="82" t="s">
        <v>117</v>
      </c>
      <c r="G23" s="58"/>
      <c r="H23" s="54"/>
      <c r="I23" s="60"/>
      <c r="J23" s="56"/>
      <c r="K23" s="60"/>
      <c r="L23" s="56"/>
    </row>
    <row r="24" spans="1:12" ht="13.5">
      <c r="A24" s="98">
        <v>11</v>
      </c>
      <c r="B24" s="98" t="s">
        <v>105</v>
      </c>
      <c r="C24" s="98" t="s">
        <v>23</v>
      </c>
      <c r="E24" s="26"/>
      <c r="F24" s="48"/>
      <c r="G24" s="29" t="s">
        <v>233</v>
      </c>
      <c r="I24" s="60"/>
      <c r="J24" s="56"/>
      <c r="K24" s="60"/>
      <c r="L24" s="56"/>
    </row>
    <row r="25" spans="1:12" ht="13.5">
      <c r="A25" s="98"/>
      <c r="B25" s="98"/>
      <c r="C25" s="98"/>
      <c r="I25" s="60"/>
      <c r="J25" s="56" t="s">
        <v>121</v>
      </c>
      <c r="K25" s="58">
        <v>0</v>
      </c>
      <c r="L25" s="57"/>
    </row>
    <row r="26" spans="1:11" ht="13.5">
      <c r="A26" s="98">
        <v>12</v>
      </c>
      <c r="B26" s="98" t="s">
        <v>106</v>
      </c>
      <c r="C26" s="98" t="s">
        <v>107</v>
      </c>
      <c r="I26" s="60"/>
      <c r="J26" s="87"/>
      <c r="K26" s="29">
        <v>3</v>
      </c>
    </row>
    <row r="27" spans="1:10" ht="14.25" thickBot="1">
      <c r="A27" s="98"/>
      <c r="B27" s="98"/>
      <c r="C27" s="98"/>
      <c r="E27" s="25"/>
      <c r="F27" s="47" t="s">
        <v>118</v>
      </c>
      <c r="G27" s="65">
        <v>0</v>
      </c>
      <c r="H27" s="62"/>
      <c r="I27" s="60"/>
      <c r="J27" s="87"/>
    </row>
    <row r="28" spans="1:10" ht="14.25" thickBot="1">
      <c r="A28" s="98">
        <v>13</v>
      </c>
      <c r="B28" s="98" t="s">
        <v>35</v>
      </c>
      <c r="C28" s="98" t="s">
        <v>36</v>
      </c>
      <c r="E28" s="79"/>
      <c r="F28" s="80"/>
      <c r="G28" s="84">
        <v>8</v>
      </c>
      <c r="H28" s="85"/>
      <c r="I28" s="60"/>
      <c r="J28" s="87"/>
    </row>
    <row r="29" spans="1:10" ht="14.25" thickBot="1">
      <c r="A29" s="98"/>
      <c r="B29" s="98"/>
      <c r="C29" s="98"/>
      <c r="G29" s="60"/>
      <c r="H29" s="88" t="s">
        <v>120</v>
      </c>
      <c r="I29" s="91">
        <v>2</v>
      </c>
      <c r="J29" s="92"/>
    </row>
    <row r="30" spans="1:9" ht="13.5">
      <c r="A30" s="98">
        <v>14</v>
      </c>
      <c r="B30" s="98" t="s">
        <v>108</v>
      </c>
      <c r="C30" s="98" t="s">
        <v>34</v>
      </c>
      <c r="E30" s="26"/>
      <c r="F30" s="46"/>
      <c r="G30" s="58"/>
      <c r="H30" s="54"/>
      <c r="I30" s="29">
        <v>0</v>
      </c>
    </row>
    <row r="31" spans="1:3" ht="13.5">
      <c r="A31" s="98"/>
      <c r="B31" s="98"/>
      <c r="C31" s="98"/>
    </row>
    <row r="32" spans="2:3" ht="13.5">
      <c r="B32" s="15"/>
      <c r="C32" s="15"/>
    </row>
    <row r="33" spans="2:3" ht="13.5">
      <c r="B33" s="15"/>
      <c r="C33" s="15"/>
    </row>
    <row r="34" spans="2:3" ht="13.5">
      <c r="B34" s="15"/>
      <c r="C34" s="15"/>
    </row>
    <row r="35" spans="2:3" ht="13.5">
      <c r="B35" s="15"/>
      <c r="C35" s="15"/>
    </row>
    <row r="36" spans="2:3" ht="13.5">
      <c r="B36" s="15"/>
      <c r="C36" s="15"/>
    </row>
  </sheetData>
  <sheetProtection/>
  <mergeCells count="45">
    <mergeCell ref="B4:B5"/>
    <mergeCell ref="C4:C5"/>
    <mergeCell ref="A4:A5"/>
    <mergeCell ref="C2:G2"/>
    <mergeCell ref="A3:C3"/>
    <mergeCell ref="O17:O18"/>
    <mergeCell ref="A30:A31"/>
    <mergeCell ref="B30:B31"/>
    <mergeCell ref="C30:C31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9">
      <selection activeCell="L28" sqref="L28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15.8515625" style="0" customWidth="1"/>
    <col min="4" max="4" width="1.8515625" style="0" customWidth="1"/>
    <col min="5" max="5" width="4.28125" style="0" customWidth="1"/>
    <col min="6" max="6" width="4.28125" style="45" customWidth="1"/>
    <col min="7" max="7" width="4.28125" style="29" customWidth="1"/>
    <col min="8" max="8" width="4.28125" style="50" customWidth="1"/>
    <col min="9" max="9" width="4.28125" style="29" customWidth="1"/>
    <col min="10" max="10" width="4.28125" style="50" customWidth="1"/>
    <col min="11" max="11" width="4.28125" style="29" customWidth="1"/>
    <col min="12" max="12" width="4.28125" style="50" customWidth="1"/>
    <col min="13" max="13" width="4.28125" style="29" customWidth="1"/>
    <col min="14" max="17" width="4.28125" style="0" customWidth="1"/>
  </cols>
  <sheetData>
    <row r="1" spans="1:15" s="29" customFormat="1" ht="12.75" customHeight="1">
      <c r="A1" s="15" t="s">
        <v>49</v>
      </c>
      <c r="B1" s="16"/>
      <c r="C1" s="16"/>
      <c r="D1" s="16"/>
      <c r="E1" s="16"/>
      <c r="F1" s="45"/>
      <c r="H1" s="50" t="s">
        <v>93</v>
      </c>
      <c r="J1" s="50"/>
      <c r="L1" s="50"/>
      <c r="N1"/>
      <c r="O1"/>
    </row>
    <row r="2" spans="1:15" s="29" customFormat="1" ht="13.5">
      <c r="A2" s="1"/>
      <c r="B2" s="1"/>
      <c r="C2" s="99" t="s">
        <v>0</v>
      </c>
      <c r="D2" s="99"/>
      <c r="E2" s="99"/>
      <c r="F2" s="99"/>
      <c r="G2" s="99"/>
      <c r="H2" s="50"/>
      <c r="J2" s="50"/>
      <c r="L2" s="50"/>
      <c r="N2"/>
      <c r="O2"/>
    </row>
    <row r="3" spans="1:4" ht="13.5">
      <c r="A3" s="99" t="s">
        <v>122</v>
      </c>
      <c r="B3" s="99"/>
      <c r="C3" s="99"/>
      <c r="D3" s="15"/>
    </row>
    <row r="4" spans="1:8" ht="13.5">
      <c r="A4" s="98">
        <v>1</v>
      </c>
      <c r="B4" s="98" t="s">
        <v>123</v>
      </c>
      <c r="C4" s="98" t="s">
        <v>34</v>
      </c>
      <c r="E4" s="26"/>
      <c r="F4" s="46"/>
      <c r="G4" s="58"/>
      <c r="H4" s="51"/>
    </row>
    <row r="5" spans="1:9" ht="14.25" thickBot="1">
      <c r="A5" s="98"/>
      <c r="B5" s="98"/>
      <c r="C5" s="98"/>
      <c r="G5" s="59"/>
      <c r="H5" s="52" t="s">
        <v>134</v>
      </c>
      <c r="I5" s="29">
        <v>0</v>
      </c>
    </row>
    <row r="6" spans="1:10" ht="13.5">
      <c r="A6" s="98">
        <v>2</v>
      </c>
      <c r="B6" s="98" t="s">
        <v>56</v>
      </c>
      <c r="C6" s="98" t="s">
        <v>36</v>
      </c>
      <c r="G6" s="60"/>
      <c r="H6" s="88"/>
      <c r="I6" s="84">
        <v>6</v>
      </c>
      <c r="J6" s="86"/>
    </row>
    <row r="7" spans="1:10" ht="14.25" thickBot="1">
      <c r="A7" s="98"/>
      <c r="B7" s="98"/>
      <c r="C7" s="98"/>
      <c r="E7" s="25"/>
      <c r="F7" s="47" t="s">
        <v>133</v>
      </c>
      <c r="G7" s="89">
        <v>0</v>
      </c>
      <c r="H7" s="90"/>
      <c r="I7" s="60"/>
      <c r="J7" s="87"/>
    </row>
    <row r="8" spans="1:11" ht="14.25" thickBot="1">
      <c r="A8" s="98">
        <v>3</v>
      </c>
      <c r="B8" s="98" t="s">
        <v>124</v>
      </c>
      <c r="C8" s="98" t="s">
        <v>41</v>
      </c>
      <c r="E8" s="79"/>
      <c r="F8" s="80"/>
      <c r="G8" s="29">
        <v>7</v>
      </c>
      <c r="I8" s="60"/>
      <c r="J8" s="87" t="s">
        <v>135</v>
      </c>
      <c r="K8" s="29">
        <v>6</v>
      </c>
    </row>
    <row r="9" spans="1:12" ht="13.5">
      <c r="A9" s="98"/>
      <c r="B9" s="98"/>
      <c r="C9" s="98"/>
      <c r="I9" s="60"/>
      <c r="J9" s="56"/>
      <c r="K9" s="94">
        <v>0</v>
      </c>
      <c r="L9" s="86"/>
    </row>
    <row r="10" spans="1:12" ht="13.5">
      <c r="A10" s="98">
        <v>4</v>
      </c>
      <c r="B10" s="98" t="s">
        <v>125</v>
      </c>
      <c r="C10" s="98" t="s">
        <v>34</v>
      </c>
      <c r="I10" s="60"/>
      <c r="J10" s="56"/>
      <c r="K10" s="60"/>
      <c r="L10" s="87"/>
    </row>
    <row r="11" spans="1:12" ht="13.5">
      <c r="A11" s="98"/>
      <c r="B11" s="98"/>
      <c r="C11" s="98"/>
      <c r="E11" s="25"/>
      <c r="F11" s="49"/>
      <c r="G11" s="59"/>
      <c r="H11" s="52" t="s">
        <v>87</v>
      </c>
      <c r="I11" s="60">
        <v>0</v>
      </c>
      <c r="J11" s="56"/>
      <c r="K11" s="60"/>
      <c r="L11" s="87"/>
    </row>
    <row r="12" spans="1:12" ht="14.25" thickBot="1">
      <c r="A12" s="98">
        <v>5</v>
      </c>
      <c r="B12" s="98" t="s">
        <v>126</v>
      </c>
      <c r="C12" s="98" t="s">
        <v>29</v>
      </c>
      <c r="E12" s="79"/>
      <c r="F12" s="93"/>
      <c r="G12" s="91"/>
      <c r="H12" s="90"/>
      <c r="I12" s="59">
        <v>2</v>
      </c>
      <c r="J12" s="64"/>
      <c r="K12" s="60"/>
      <c r="L12" s="87"/>
    </row>
    <row r="13" spans="1:15" ht="13.5">
      <c r="A13" s="98"/>
      <c r="B13" s="98"/>
      <c r="C13" s="98"/>
      <c r="E13" s="23"/>
      <c r="F13" s="61"/>
      <c r="G13" s="60"/>
      <c r="H13" s="62"/>
      <c r="I13" s="60"/>
      <c r="J13" s="63"/>
      <c r="K13" s="60"/>
      <c r="L13" s="87" t="s">
        <v>141</v>
      </c>
      <c r="M13" s="58">
        <v>6</v>
      </c>
      <c r="N13" s="99" t="s">
        <v>13</v>
      </c>
      <c r="O13" s="99"/>
    </row>
    <row r="14" spans="1:15" ht="14.25" thickBot="1">
      <c r="A14" s="98">
        <v>6</v>
      </c>
      <c r="B14" s="98" t="s">
        <v>127</v>
      </c>
      <c r="C14" s="98" t="s">
        <v>34</v>
      </c>
      <c r="E14" s="23"/>
      <c r="F14" s="61"/>
      <c r="G14" s="60"/>
      <c r="H14" s="62"/>
      <c r="J14" s="63"/>
      <c r="K14" s="60"/>
      <c r="L14" s="56"/>
      <c r="M14" s="29">
        <v>0</v>
      </c>
      <c r="N14" s="99"/>
      <c r="O14" s="99"/>
    </row>
    <row r="15" spans="1:12" ht="14.25" thickBot="1">
      <c r="A15" s="98"/>
      <c r="B15" s="98"/>
      <c r="C15" s="98"/>
      <c r="E15" s="81"/>
      <c r="F15" s="83"/>
      <c r="G15" s="84"/>
      <c r="H15" s="85"/>
      <c r="I15" s="29">
        <v>3</v>
      </c>
      <c r="J15" s="63"/>
      <c r="K15" s="60"/>
      <c r="L15" s="56"/>
    </row>
    <row r="16" spans="1:12" ht="13.5">
      <c r="A16" s="98">
        <v>7</v>
      </c>
      <c r="B16" s="98" t="s">
        <v>128</v>
      </c>
      <c r="C16" s="98" t="s">
        <v>29</v>
      </c>
      <c r="G16" s="60"/>
      <c r="H16" s="53" t="s">
        <v>138</v>
      </c>
      <c r="I16" s="84">
        <v>0</v>
      </c>
      <c r="J16" s="86"/>
      <c r="K16" s="60"/>
      <c r="L16" s="56"/>
    </row>
    <row r="17" spans="1:14" ht="13.5">
      <c r="A17" s="98"/>
      <c r="B17" s="98"/>
      <c r="C17" s="98"/>
      <c r="E17" s="25"/>
      <c r="F17" s="47" t="s">
        <v>136</v>
      </c>
      <c r="G17" s="28">
        <v>1</v>
      </c>
      <c r="H17" s="54"/>
      <c r="I17" s="60"/>
      <c r="J17" s="87"/>
      <c r="K17" s="60"/>
      <c r="L17" s="56"/>
      <c r="M17" s="65"/>
      <c r="N17" s="23"/>
    </row>
    <row r="18" spans="1:12" ht="14.25" thickBot="1">
      <c r="A18" s="98">
        <v>8</v>
      </c>
      <c r="B18" s="98" t="s">
        <v>129</v>
      </c>
      <c r="C18" s="98" t="s">
        <v>36</v>
      </c>
      <c r="E18" s="79"/>
      <c r="F18" s="80"/>
      <c r="G18" s="29">
        <v>5</v>
      </c>
      <c r="I18" s="60"/>
      <c r="J18" s="87"/>
      <c r="K18" s="60"/>
      <c r="L18" s="56"/>
    </row>
    <row r="19" spans="1:12" ht="13.5">
      <c r="A19" s="98"/>
      <c r="B19" s="98"/>
      <c r="C19" s="98"/>
      <c r="I19" s="60"/>
      <c r="J19" s="87" t="s">
        <v>140</v>
      </c>
      <c r="K19" s="60">
        <v>1</v>
      </c>
      <c r="L19" s="56"/>
    </row>
    <row r="20" spans="1:12" ht="13.5">
      <c r="A20" s="98">
        <v>9</v>
      </c>
      <c r="B20" s="98" t="s">
        <v>130</v>
      </c>
      <c r="C20" s="98" t="s">
        <v>36</v>
      </c>
      <c r="G20" s="60"/>
      <c r="I20" s="60"/>
      <c r="J20" s="56"/>
      <c r="K20" s="59">
        <v>0</v>
      </c>
      <c r="L20" s="64"/>
    </row>
    <row r="21" spans="1:12" ht="14.25" thickBot="1">
      <c r="A21" s="98"/>
      <c r="B21" s="98"/>
      <c r="C21" s="98"/>
      <c r="E21" s="25"/>
      <c r="F21" s="47" t="s">
        <v>137</v>
      </c>
      <c r="G21" s="65">
        <v>0</v>
      </c>
      <c r="I21" s="60"/>
      <c r="J21" s="56"/>
      <c r="K21" s="60"/>
      <c r="L21" s="63"/>
    </row>
    <row r="22" spans="1:12" ht="14.25" thickBot="1">
      <c r="A22" s="98">
        <v>10</v>
      </c>
      <c r="B22" s="98" t="s">
        <v>131</v>
      </c>
      <c r="C22" s="98" t="s">
        <v>34</v>
      </c>
      <c r="E22" s="79"/>
      <c r="F22" s="80"/>
      <c r="G22" s="84">
        <v>5</v>
      </c>
      <c r="H22" s="86"/>
      <c r="I22" s="60"/>
      <c r="J22" s="56"/>
      <c r="K22" s="60"/>
      <c r="L22" s="63"/>
    </row>
    <row r="23" spans="1:12" ht="13.5">
      <c r="A23" s="98"/>
      <c r="B23" s="98"/>
      <c r="C23" s="98"/>
      <c r="G23" s="60"/>
      <c r="H23" s="87" t="s">
        <v>139</v>
      </c>
      <c r="I23" s="58">
        <v>4</v>
      </c>
      <c r="J23" s="57"/>
      <c r="K23" s="60"/>
      <c r="L23" s="63"/>
    </row>
    <row r="24" spans="1:12" ht="13.5">
      <c r="A24" s="98">
        <v>11</v>
      </c>
      <c r="B24" s="98" t="s">
        <v>132</v>
      </c>
      <c r="C24" s="98" t="s">
        <v>29</v>
      </c>
      <c r="E24" s="26"/>
      <c r="F24" s="46"/>
      <c r="G24" s="58"/>
      <c r="H24" s="57"/>
      <c r="I24" s="60">
        <v>0</v>
      </c>
      <c r="J24" s="63"/>
      <c r="K24" s="60"/>
      <c r="L24" s="63"/>
    </row>
    <row r="25" spans="1:12" ht="13.5">
      <c r="A25" s="98"/>
      <c r="B25" s="98"/>
      <c r="C25" s="98"/>
      <c r="E25" s="23"/>
      <c r="F25" s="61"/>
      <c r="G25" s="60"/>
      <c r="H25" s="63"/>
      <c r="I25" s="60"/>
      <c r="J25" s="63"/>
      <c r="K25" s="60"/>
      <c r="L25" s="63"/>
    </row>
    <row r="26" spans="2:11" ht="13.5">
      <c r="B26" s="15"/>
      <c r="C26" s="15"/>
      <c r="E26" s="23"/>
      <c r="F26" s="61"/>
      <c r="G26" s="60"/>
      <c r="H26" s="63"/>
      <c r="I26" s="60"/>
      <c r="J26" s="63"/>
      <c r="K26" s="60"/>
    </row>
    <row r="27" spans="2:11" ht="13.5">
      <c r="B27" s="15"/>
      <c r="C27" s="15"/>
      <c r="E27" s="23"/>
      <c r="F27" s="61"/>
      <c r="G27" s="60"/>
      <c r="H27" s="63"/>
      <c r="I27" s="60"/>
      <c r="J27" s="63"/>
      <c r="K27" s="60"/>
    </row>
    <row r="28" spans="2:11" ht="13.5">
      <c r="B28" s="15"/>
      <c r="C28" s="15"/>
      <c r="E28" s="23"/>
      <c r="F28" s="61"/>
      <c r="G28" s="60"/>
      <c r="H28" s="63"/>
      <c r="I28" s="60"/>
      <c r="J28" s="63"/>
      <c r="K28" s="60"/>
    </row>
    <row r="29" spans="2:3" ht="13.5">
      <c r="B29" s="15"/>
      <c r="C29" s="15"/>
    </row>
    <row r="30" spans="2:3" ht="13.5">
      <c r="B30" s="15"/>
      <c r="C30" s="15"/>
    </row>
  </sheetData>
  <sheetProtection/>
  <mergeCells count="36">
    <mergeCell ref="B22:B23"/>
    <mergeCell ref="C22:C23"/>
    <mergeCell ref="N13:O14"/>
    <mergeCell ref="A4:A5"/>
    <mergeCell ref="A6:A7"/>
    <mergeCell ref="B4:B5"/>
    <mergeCell ref="C4:C5"/>
    <mergeCell ref="B6:B7"/>
    <mergeCell ref="C6:C7"/>
    <mergeCell ref="A12:A13"/>
    <mergeCell ref="A18:A19"/>
    <mergeCell ref="B18:B19"/>
    <mergeCell ref="C18:C19"/>
    <mergeCell ref="A24:A25"/>
    <mergeCell ref="B24:B25"/>
    <mergeCell ref="C24:C25"/>
    <mergeCell ref="A20:A21"/>
    <mergeCell ref="B20:B21"/>
    <mergeCell ref="C20:C21"/>
    <mergeCell ref="A22:A23"/>
    <mergeCell ref="C10:C11"/>
    <mergeCell ref="A16:A17"/>
    <mergeCell ref="B16:B17"/>
    <mergeCell ref="C16:C17"/>
    <mergeCell ref="B12:B13"/>
    <mergeCell ref="C12:C13"/>
    <mergeCell ref="C2:G2"/>
    <mergeCell ref="A3:C3"/>
    <mergeCell ref="A14:A15"/>
    <mergeCell ref="B14:B15"/>
    <mergeCell ref="C14:C15"/>
    <mergeCell ref="A8:A9"/>
    <mergeCell ref="B8:B9"/>
    <mergeCell ref="C8:C9"/>
    <mergeCell ref="A10:A11"/>
    <mergeCell ref="B10:B1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5">
      <selection activeCell="K3" sqref="K3"/>
    </sheetView>
  </sheetViews>
  <sheetFormatPr defaultColWidth="9.140625" defaultRowHeight="15"/>
  <cols>
    <col min="2" max="3" width="14.421875" style="0" customWidth="1"/>
    <col min="4" max="8" width="6.140625" style="0" customWidth="1"/>
    <col min="9" max="9" width="9.00390625" style="156" customWidth="1"/>
    <col min="11" max="11" width="1.1484375" style="0" customWidth="1"/>
    <col min="12" max="12" width="6.28125" style="156" customWidth="1"/>
    <col min="13" max="13" width="6.00390625" style="156" customWidth="1"/>
    <col min="14" max="14" width="7.28125" style="156" customWidth="1"/>
  </cols>
  <sheetData>
    <row r="1" spans="1:16" s="29" customFormat="1" ht="12.75" customHeight="1">
      <c r="A1" t="s">
        <v>2</v>
      </c>
      <c r="B1" s="16"/>
      <c r="C1" s="16"/>
      <c r="D1" s="16"/>
      <c r="E1" s="16"/>
      <c r="F1" s="16"/>
      <c r="G1" s="45"/>
      <c r="I1" s="155" t="s">
        <v>198</v>
      </c>
      <c r="K1" s="50"/>
      <c r="L1" s="161"/>
      <c r="M1" s="155"/>
      <c r="N1" s="161"/>
      <c r="O1"/>
      <c r="P1"/>
    </row>
    <row r="2" spans="1:16" s="29" customFormat="1" ht="13.5">
      <c r="A2" s="1"/>
      <c r="B2" s="1"/>
      <c r="C2" s="1"/>
      <c r="D2" s="99" t="s">
        <v>0</v>
      </c>
      <c r="E2" s="99"/>
      <c r="F2" s="99"/>
      <c r="G2" s="99"/>
      <c r="H2" s="99"/>
      <c r="I2" s="155"/>
      <c r="K2" s="50"/>
      <c r="L2" s="161"/>
      <c r="M2" s="155"/>
      <c r="N2" s="161"/>
      <c r="O2"/>
      <c r="P2"/>
    </row>
    <row r="4" ht="13.5">
      <c r="A4" t="s">
        <v>177</v>
      </c>
    </row>
    <row r="5" spans="2:11" ht="14.25" customHeight="1">
      <c r="B5" s="100" t="s">
        <v>178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0" ht="13.5">
      <c r="B6" s="101" t="s">
        <v>179</v>
      </c>
      <c r="C6" s="67" t="s">
        <v>192</v>
      </c>
      <c r="D6" s="102" t="s">
        <v>185</v>
      </c>
      <c r="E6" s="102"/>
      <c r="F6" s="102"/>
      <c r="G6" s="102"/>
      <c r="H6" s="102"/>
      <c r="I6" s="157" t="s">
        <v>47</v>
      </c>
      <c r="J6" s="102" t="s">
        <v>48</v>
      </c>
    </row>
    <row r="7" spans="2:14" ht="13.5">
      <c r="B7" s="101"/>
      <c r="C7" s="67" t="s">
        <v>44</v>
      </c>
      <c r="D7" s="3" t="s">
        <v>180</v>
      </c>
      <c r="E7" s="3" t="s">
        <v>181</v>
      </c>
      <c r="F7" s="3" t="s">
        <v>182</v>
      </c>
      <c r="G7" s="3" t="s">
        <v>183</v>
      </c>
      <c r="H7" s="3" t="s">
        <v>184</v>
      </c>
      <c r="I7" s="157"/>
      <c r="J7" s="102"/>
      <c r="L7" s="160" t="s">
        <v>187</v>
      </c>
      <c r="M7" s="160" t="s">
        <v>189</v>
      </c>
      <c r="N7" s="160" t="s">
        <v>191</v>
      </c>
    </row>
    <row r="8" spans="2:14" ht="19.5" customHeight="1">
      <c r="B8" s="68" t="s">
        <v>30</v>
      </c>
      <c r="C8" s="148" t="s">
        <v>222</v>
      </c>
      <c r="D8" s="149"/>
      <c r="E8" s="149"/>
      <c r="F8" s="149"/>
      <c r="G8" s="149"/>
      <c r="H8" s="149"/>
      <c r="I8" s="158">
        <f>N8</f>
        <v>0</v>
      </c>
      <c r="J8" s="153">
        <f>RANK(I8,I8:I11,0)</f>
        <v>4</v>
      </c>
      <c r="K8" s="151"/>
      <c r="L8" s="158">
        <f>MAX(D8:H8)</f>
        <v>0</v>
      </c>
      <c r="M8" s="158">
        <f>MIN(D8:H8)</f>
        <v>0</v>
      </c>
      <c r="N8" s="158">
        <f>SUM(D8:H8)-L8-M8</f>
        <v>0</v>
      </c>
    </row>
    <row r="9" spans="2:14" ht="19.5" customHeight="1">
      <c r="B9" s="3" t="s">
        <v>27</v>
      </c>
      <c r="C9" s="150" t="s">
        <v>211</v>
      </c>
      <c r="D9" s="149">
        <v>6.8</v>
      </c>
      <c r="E9" s="149">
        <v>6.8</v>
      </c>
      <c r="F9" s="149">
        <v>7.2</v>
      </c>
      <c r="G9" s="149">
        <v>7.2</v>
      </c>
      <c r="H9" s="149">
        <v>7.4</v>
      </c>
      <c r="I9" s="158">
        <f>N9</f>
        <v>21.2</v>
      </c>
      <c r="J9" s="153">
        <v>2</v>
      </c>
      <c r="K9" s="151"/>
      <c r="L9" s="158">
        <f>MAX(D9:H9)</f>
        <v>7.4</v>
      </c>
      <c r="M9" s="158">
        <f>MIN(D9:H9)</f>
        <v>6.8</v>
      </c>
      <c r="N9" s="158">
        <f>SUM(D9:H9)-L9-M9</f>
        <v>21.2</v>
      </c>
    </row>
    <row r="10" spans="2:14" ht="19.5" customHeight="1">
      <c r="B10" s="3" t="s">
        <v>23</v>
      </c>
      <c r="C10" s="150" t="s">
        <v>281</v>
      </c>
      <c r="D10" s="149">
        <v>7.6</v>
      </c>
      <c r="E10" s="149">
        <v>7.2</v>
      </c>
      <c r="F10" s="149">
        <v>6.8</v>
      </c>
      <c r="G10" s="149">
        <v>7</v>
      </c>
      <c r="H10" s="149">
        <v>7</v>
      </c>
      <c r="I10" s="158">
        <f>N10</f>
        <v>21.2</v>
      </c>
      <c r="J10" s="153">
        <f>RANK(I10,I8:I11,0)</f>
        <v>1</v>
      </c>
      <c r="K10" s="151"/>
      <c r="L10" s="158">
        <f>MAX(D10:H10)</f>
        <v>7.6</v>
      </c>
      <c r="M10" s="158">
        <f>MIN(D10:H10)</f>
        <v>6.8</v>
      </c>
      <c r="N10" s="158">
        <f>SUM(D10:H10)-L10-M10</f>
        <v>21.2</v>
      </c>
    </row>
    <row r="11" spans="2:14" ht="19.5" customHeight="1">
      <c r="B11" s="3" t="s">
        <v>31</v>
      </c>
      <c r="C11" s="150" t="s">
        <v>211</v>
      </c>
      <c r="D11" s="149">
        <v>7.2</v>
      </c>
      <c r="E11" s="149">
        <v>7</v>
      </c>
      <c r="F11" s="149">
        <v>6.6</v>
      </c>
      <c r="G11" s="149">
        <v>6.8</v>
      </c>
      <c r="H11" s="149">
        <v>7.6</v>
      </c>
      <c r="I11" s="158">
        <f>N11</f>
        <v>20.999999999999993</v>
      </c>
      <c r="J11" s="153">
        <f>RANK(I11,I8:I11,0)</f>
        <v>3</v>
      </c>
      <c r="K11" s="151"/>
      <c r="L11" s="158">
        <f>MAX(D11:H11)</f>
        <v>7.6</v>
      </c>
      <c r="M11" s="158">
        <f>MIN(D11:H11)</f>
        <v>6.6</v>
      </c>
      <c r="N11" s="158">
        <f>SUM(D11:H11)-L11-M11</f>
        <v>20.999999999999993</v>
      </c>
    </row>
    <row r="13" ht="13.5">
      <c r="B13" t="s">
        <v>193</v>
      </c>
    </row>
    <row r="14" spans="2:7" ht="13.5">
      <c r="B14" s="106" t="s">
        <v>196</v>
      </c>
      <c r="C14" s="152" t="s">
        <v>305</v>
      </c>
      <c r="D14" s="69"/>
      <c r="E14" s="141" t="s">
        <v>308</v>
      </c>
      <c r="F14" s="69"/>
      <c r="G14" s="69"/>
    </row>
    <row r="15" spans="2:9" ht="14.25" thickBot="1">
      <c r="B15" s="106"/>
      <c r="C15" s="152"/>
      <c r="D15" s="25"/>
      <c r="E15" s="142"/>
      <c r="F15" s="25"/>
      <c r="G15" s="2"/>
      <c r="H15" s="146">
        <v>25.4</v>
      </c>
      <c r="I15" s="159" t="s">
        <v>13</v>
      </c>
    </row>
    <row r="16" spans="2:9" ht="14.25" thickBot="1">
      <c r="B16" s="106" t="s">
        <v>197</v>
      </c>
      <c r="C16" s="152" t="s">
        <v>306</v>
      </c>
      <c r="D16" s="143"/>
      <c r="E16" s="144" t="s">
        <v>307</v>
      </c>
      <c r="F16" s="143"/>
      <c r="G16" s="145"/>
      <c r="H16" s="147">
        <v>28.4</v>
      </c>
      <c r="I16" s="159"/>
    </row>
    <row r="17" spans="2:3" ht="13.5">
      <c r="B17" s="106"/>
      <c r="C17" s="152"/>
    </row>
    <row r="19" spans="2:10" ht="13.5">
      <c r="B19" s="102" t="s">
        <v>179</v>
      </c>
      <c r="C19" s="3" t="s">
        <v>195</v>
      </c>
      <c r="D19" s="103" t="s">
        <v>195</v>
      </c>
      <c r="E19" s="104"/>
      <c r="F19" s="104"/>
      <c r="G19" s="104"/>
      <c r="H19" s="105"/>
      <c r="I19" s="162" t="s">
        <v>47</v>
      </c>
      <c r="J19" s="139" t="s">
        <v>271</v>
      </c>
    </row>
    <row r="20" spans="2:14" ht="13.5">
      <c r="B20" s="102"/>
      <c r="C20" s="3" t="s">
        <v>44</v>
      </c>
      <c r="D20" s="3" t="s">
        <v>180</v>
      </c>
      <c r="E20" s="3" t="s">
        <v>181</v>
      </c>
      <c r="F20" s="3" t="s">
        <v>182</v>
      </c>
      <c r="G20" s="3" t="s">
        <v>183</v>
      </c>
      <c r="H20" s="3" t="s">
        <v>184</v>
      </c>
      <c r="I20" s="163"/>
      <c r="J20" s="140"/>
      <c r="L20" s="156" t="s">
        <v>186</v>
      </c>
      <c r="M20" s="156" t="s">
        <v>188</v>
      </c>
      <c r="N20" s="156" t="s">
        <v>190</v>
      </c>
    </row>
    <row r="21" spans="1:14" ht="13.5">
      <c r="A21" t="s">
        <v>196</v>
      </c>
      <c r="B21" s="150" t="s">
        <v>27</v>
      </c>
      <c r="C21" s="150" t="s">
        <v>304</v>
      </c>
      <c r="D21" s="149">
        <v>8.4</v>
      </c>
      <c r="E21" s="149">
        <v>8.4</v>
      </c>
      <c r="F21" s="149">
        <v>8.6</v>
      </c>
      <c r="G21" s="149">
        <v>8.8</v>
      </c>
      <c r="H21" s="149">
        <v>8.2</v>
      </c>
      <c r="I21" s="158">
        <f>N21</f>
        <v>25.40000000000001</v>
      </c>
      <c r="J21" s="153" t="s">
        <v>269</v>
      </c>
      <c r="K21" s="151"/>
      <c r="L21" s="158">
        <f>MAX(D21:H21)</f>
        <v>8.8</v>
      </c>
      <c r="M21" s="158">
        <f>MIN(D21:H21)</f>
        <v>8.2</v>
      </c>
      <c r="N21" s="158">
        <f>SUM(D21:H21)-L21-M21</f>
        <v>25.40000000000001</v>
      </c>
    </row>
    <row r="22" spans="1:14" ht="13.5">
      <c r="A22" t="s">
        <v>194</v>
      </c>
      <c r="B22" s="150" t="s">
        <v>23</v>
      </c>
      <c r="C22" s="150" t="s">
        <v>303</v>
      </c>
      <c r="D22" s="149">
        <v>9.6</v>
      </c>
      <c r="E22" s="149">
        <v>9.4</v>
      </c>
      <c r="F22" s="149">
        <v>9.4</v>
      </c>
      <c r="G22" s="149">
        <v>9.6</v>
      </c>
      <c r="H22" s="149">
        <v>9.4</v>
      </c>
      <c r="I22" s="158">
        <f>N22</f>
        <v>28.4</v>
      </c>
      <c r="J22" s="153" t="s">
        <v>272</v>
      </c>
      <c r="K22" s="151"/>
      <c r="L22" s="158">
        <f>MAX(D22:H22)</f>
        <v>9.6</v>
      </c>
      <c r="M22" s="158">
        <f>MIN(D22:H22)</f>
        <v>9.4</v>
      </c>
      <c r="N22" s="158">
        <f>SUM(D22:H22)-L22-M22</f>
        <v>28.4</v>
      </c>
    </row>
  </sheetData>
  <sheetProtection/>
  <mergeCells count="15">
    <mergeCell ref="J19:J20"/>
    <mergeCell ref="I15:I16"/>
    <mergeCell ref="B19:B20"/>
    <mergeCell ref="D19:H19"/>
    <mergeCell ref="B14:B15"/>
    <mergeCell ref="C14:C15"/>
    <mergeCell ref="B16:B17"/>
    <mergeCell ref="C16:C17"/>
    <mergeCell ref="I19:I20"/>
    <mergeCell ref="D2:H2"/>
    <mergeCell ref="B5:K5"/>
    <mergeCell ref="B6:B7"/>
    <mergeCell ref="D6:H6"/>
    <mergeCell ref="I6:I7"/>
    <mergeCell ref="J6:J7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421875" style="0" customWidth="1"/>
    <col min="4" max="8" width="6.140625" style="0" customWidth="1"/>
    <col min="9" max="9" width="9.00390625" style="156" customWidth="1"/>
    <col min="11" max="11" width="1.1484375" style="0" customWidth="1"/>
    <col min="12" max="12" width="6.28125" style="156" customWidth="1"/>
    <col min="13" max="13" width="6.00390625" style="156" customWidth="1"/>
    <col min="14" max="14" width="7.28125" style="156" customWidth="1"/>
  </cols>
  <sheetData>
    <row r="1" spans="1:16" s="29" customFormat="1" ht="12.75" customHeight="1">
      <c r="A1" t="s">
        <v>2</v>
      </c>
      <c r="B1" s="16"/>
      <c r="C1" s="16"/>
      <c r="D1" s="16"/>
      <c r="E1" s="16"/>
      <c r="F1" s="16"/>
      <c r="G1" s="45"/>
      <c r="I1" s="155" t="s">
        <v>199</v>
      </c>
      <c r="K1" s="50"/>
      <c r="L1" s="161"/>
      <c r="M1" s="155"/>
      <c r="N1" s="161"/>
      <c r="O1"/>
      <c r="P1"/>
    </row>
    <row r="2" spans="1:16" s="29" customFormat="1" ht="13.5">
      <c r="A2" s="1"/>
      <c r="B2" s="1"/>
      <c r="C2" s="1"/>
      <c r="D2" s="99" t="s">
        <v>0</v>
      </c>
      <c r="E2" s="99"/>
      <c r="F2" s="99"/>
      <c r="G2" s="99"/>
      <c r="H2" s="99"/>
      <c r="I2" s="155"/>
      <c r="K2" s="50"/>
      <c r="L2" s="161"/>
      <c r="M2" s="155"/>
      <c r="N2" s="161"/>
      <c r="O2"/>
      <c r="P2"/>
    </row>
    <row r="4" ht="13.5">
      <c r="A4" t="s">
        <v>200</v>
      </c>
    </row>
    <row r="5" spans="2:11" ht="14.25" customHeight="1">
      <c r="B5" s="100" t="s">
        <v>203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0" ht="13.5">
      <c r="B6" s="101" t="s">
        <v>179</v>
      </c>
      <c r="C6" s="67" t="s">
        <v>192</v>
      </c>
      <c r="D6" s="102" t="s">
        <v>185</v>
      </c>
      <c r="E6" s="102"/>
      <c r="F6" s="102"/>
      <c r="G6" s="102"/>
      <c r="H6" s="102"/>
      <c r="I6" s="157" t="s">
        <v>47</v>
      </c>
      <c r="J6" s="102" t="s">
        <v>48</v>
      </c>
    </row>
    <row r="7" spans="2:14" ht="13.5">
      <c r="B7" s="101"/>
      <c r="C7" s="67" t="s">
        <v>44</v>
      </c>
      <c r="D7" s="3" t="s">
        <v>180</v>
      </c>
      <c r="E7" s="3" t="s">
        <v>181</v>
      </c>
      <c r="F7" s="3" t="s">
        <v>182</v>
      </c>
      <c r="G7" s="3" t="s">
        <v>183</v>
      </c>
      <c r="H7" s="3" t="s">
        <v>184</v>
      </c>
      <c r="I7" s="157"/>
      <c r="J7" s="102"/>
      <c r="L7" s="160" t="s">
        <v>187</v>
      </c>
      <c r="M7" s="160" t="s">
        <v>189</v>
      </c>
      <c r="N7" s="160" t="s">
        <v>191</v>
      </c>
    </row>
    <row r="8" spans="2:14" ht="19.5" customHeight="1">
      <c r="B8" s="68" t="s">
        <v>151</v>
      </c>
      <c r="C8" s="154" t="s">
        <v>309</v>
      </c>
      <c r="D8" s="149">
        <v>6.8</v>
      </c>
      <c r="E8" s="149">
        <v>7</v>
      </c>
      <c r="F8" s="149">
        <v>7</v>
      </c>
      <c r="G8" s="149">
        <v>7.2</v>
      </c>
      <c r="H8" s="149">
        <v>7.2</v>
      </c>
      <c r="I8" s="158">
        <f>N8</f>
        <v>21.200000000000003</v>
      </c>
      <c r="J8" s="153">
        <f>RANK(I8,I8:I10,0)</f>
        <v>3</v>
      </c>
      <c r="K8" s="151"/>
      <c r="L8" s="158">
        <f>MAX(D8:H8)</f>
        <v>7.2</v>
      </c>
      <c r="M8" s="158">
        <f>MIN(D8:H8)</f>
        <v>6.8</v>
      </c>
      <c r="N8" s="158">
        <f>SUM(D8:H8)-L8-M8</f>
        <v>21.200000000000003</v>
      </c>
    </row>
    <row r="9" spans="2:14" ht="19.5" customHeight="1">
      <c r="B9" s="3" t="s">
        <v>166</v>
      </c>
      <c r="C9" s="150" t="s">
        <v>310</v>
      </c>
      <c r="D9" s="149">
        <v>6.4</v>
      </c>
      <c r="E9" s="149">
        <v>7.6</v>
      </c>
      <c r="F9" s="149">
        <v>7.4</v>
      </c>
      <c r="G9" s="149">
        <v>7.6</v>
      </c>
      <c r="H9" s="149">
        <v>7.6</v>
      </c>
      <c r="I9" s="158">
        <f>N9</f>
        <v>22.6</v>
      </c>
      <c r="J9" s="153">
        <f>RANK(I9,I8:I10,0)</f>
        <v>2</v>
      </c>
      <c r="K9" s="151"/>
      <c r="L9" s="158">
        <f>MAX(D9:H9)</f>
        <v>7.6</v>
      </c>
      <c r="M9" s="158">
        <f>MIN(D9:H9)</f>
        <v>6.4</v>
      </c>
      <c r="N9" s="158">
        <f>SUM(D9:H9)-L9-M9</f>
        <v>22.6</v>
      </c>
    </row>
    <row r="10" spans="2:14" ht="19.5" customHeight="1">
      <c r="B10" s="3" t="s">
        <v>201</v>
      </c>
      <c r="C10" s="150" t="s">
        <v>210</v>
      </c>
      <c r="D10" s="149">
        <v>7.4</v>
      </c>
      <c r="E10" s="149">
        <v>7.8</v>
      </c>
      <c r="F10" s="149">
        <v>7.6</v>
      </c>
      <c r="G10" s="149">
        <v>7.8</v>
      </c>
      <c r="H10" s="149">
        <v>7.8</v>
      </c>
      <c r="I10" s="158">
        <f>N10</f>
        <v>23.199999999999996</v>
      </c>
      <c r="J10" s="153">
        <f>RANK(I10,I8:I10,0)</f>
        <v>1</v>
      </c>
      <c r="K10" s="151"/>
      <c r="L10" s="158">
        <f>MAX(D10:H10)</f>
        <v>7.8</v>
      </c>
      <c r="M10" s="158">
        <f>MIN(D10:H10)</f>
        <v>7.4</v>
      </c>
      <c r="N10" s="158">
        <f>SUM(D10:H10)-L10-M10</f>
        <v>23.199999999999996</v>
      </c>
    </row>
    <row r="12" ht="13.5">
      <c r="B12" t="s">
        <v>202</v>
      </c>
    </row>
    <row r="13" spans="2:7" ht="13.5">
      <c r="B13" s="106" t="s">
        <v>196</v>
      </c>
      <c r="C13" s="106" t="s">
        <v>166</v>
      </c>
      <c r="D13" s="69"/>
      <c r="E13" s="141" t="s">
        <v>303</v>
      </c>
      <c r="F13" s="69"/>
      <c r="G13" s="69"/>
    </row>
    <row r="14" spans="2:9" ht="14.25" thickBot="1">
      <c r="B14" s="106"/>
      <c r="C14" s="106"/>
      <c r="D14" s="25"/>
      <c r="E14" s="164"/>
      <c r="F14" s="25"/>
      <c r="G14" s="25"/>
      <c r="H14" s="177">
        <v>27.2</v>
      </c>
      <c r="I14" s="159" t="s">
        <v>13</v>
      </c>
    </row>
    <row r="15" spans="2:9" ht="14.25" thickBot="1">
      <c r="B15" s="106" t="s">
        <v>197</v>
      </c>
      <c r="C15" s="106" t="s">
        <v>312</v>
      </c>
      <c r="D15" s="143"/>
      <c r="E15" s="144" t="s">
        <v>311</v>
      </c>
      <c r="F15" s="143"/>
      <c r="G15" s="145"/>
      <c r="H15" s="165">
        <v>27.4</v>
      </c>
      <c r="I15" s="159"/>
    </row>
    <row r="16" spans="2:3" ht="13.5">
      <c r="B16" s="106"/>
      <c r="C16" s="106"/>
    </row>
    <row r="18" spans="2:10" ht="13.5">
      <c r="B18" s="102" t="s">
        <v>179</v>
      </c>
      <c r="C18" s="3" t="s">
        <v>195</v>
      </c>
      <c r="D18" s="103" t="s">
        <v>195</v>
      </c>
      <c r="E18" s="104"/>
      <c r="F18" s="104"/>
      <c r="G18" s="104"/>
      <c r="H18" s="105"/>
      <c r="I18" s="162" t="s">
        <v>47</v>
      </c>
      <c r="J18" s="139" t="s">
        <v>271</v>
      </c>
    </row>
    <row r="19" spans="2:14" ht="13.5">
      <c r="B19" s="102"/>
      <c r="C19" s="3" t="s">
        <v>44</v>
      </c>
      <c r="D19" s="3" t="s">
        <v>180</v>
      </c>
      <c r="E19" s="3" t="s">
        <v>181</v>
      </c>
      <c r="F19" s="3" t="s">
        <v>182</v>
      </c>
      <c r="G19" s="3" t="s">
        <v>183</v>
      </c>
      <c r="H19" s="3" t="s">
        <v>184</v>
      </c>
      <c r="I19" s="163"/>
      <c r="J19" s="140"/>
      <c r="L19" s="156" t="s">
        <v>186</v>
      </c>
      <c r="M19" s="156" t="s">
        <v>188</v>
      </c>
      <c r="N19" s="156" t="s">
        <v>190</v>
      </c>
    </row>
    <row r="20" spans="1:14" ht="13.5">
      <c r="A20" t="s">
        <v>196</v>
      </c>
      <c r="B20" s="150" t="s">
        <v>166</v>
      </c>
      <c r="C20" s="150" t="s">
        <v>303</v>
      </c>
      <c r="D20" s="149">
        <v>8.4</v>
      </c>
      <c r="E20" s="149">
        <v>9</v>
      </c>
      <c r="F20" s="149">
        <v>9.2</v>
      </c>
      <c r="G20" s="149">
        <v>9</v>
      </c>
      <c r="H20" s="149">
        <v>9.2</v>
      </c>
      <c r="I20" s="158">
        <f>N20</f>
        <v>27.199999999999996</v>
      </c>
      <c r="J20" s="153" t="s">
        <v>269</v>
      </c>
      <c r="L20" s="158">
        <f>MAX(D20:H20)</f>
        <v>9.2</v>
      </c>
      <c r="M20" s="158">
        <f>MIN(D20:H20)</f>
        <v>8.4</v>
      </c>
      <c r="N20" s="158">
        <f>SUM(D20:H20)-L20-M20</f>
        <v>27.199999999999996</v>
      </c>
    </row>
    <row r="21" spans="1:14" ht="13.5">
      <c r="A21" t="s">
        <v>194</v>
      </c>
      <c r="B21" s="150" t="s">
        <v>153</v>
      </c>
      <c r="C21" s="150" t="s">
        <v>311</v>
      </c>
      <c r="D21" s="149">
        <v>9</v>
      </c>
      <c r="E21" s="149">
        <v>9.4</v>
      </c>
      <c r="F21" s="149">
        <v>9.4</v>
      </c>
      <c r="G21" s="149">
        <v>8.8</v>
      </c>
      <c r="H21" s="149">
        <v>9</v>
      </c>
      <c r="I21" s="158">
        <f>N21</f>
        <v>27.399999999999995</v>
      </c>
      <c r="J21" s="153" t="s">
        <v>272</v>
      </c>
      <c r="L21" s="158">
        <f>MAX(D21:H21)</f>
        <v>9.4</v>
      </c>
      <c r="M21" s="158">
        <f>MIN(D21:H21)</f>
        <v>8.8</v>
      </c>
      <c r="N21" s="158">
        <f>SUM(D21:H21)-L21-M21</f>
        <v>27.399999999999995</v>
      </c>
    </row>
  </sheetData>
  <sheetProtection/>
  <mergeCells count="15">
    <mergeCell ref="J18:J19"/>
    <mergeCell ref="I14:I15"/>
    <mergeCell ref="B15:B16"/>
    <mergeCell ref="C15:C16"/>
    <mergeCell ref="B18:B19"/>
    <mergeCell ref="D18:H18"/>
    <mergeCell ref="B13:B14"/>
    <mergeCell ref="C13:C14"/>
    <mergeCell ref="I18:I19"/>
    <mergeCell ref="D2:H2"/>
    <mergeCell ref="B5:K5"/>
    <mergeCell ref="B6:B7"/>
    <mergeCell ref="D6:H6"/>
    <mergeCell ref="I6:I7"/>
    <mergeCell ref="J6:J7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6.140625" style="0" customWidth="1"/>
    <col min="2" max="2" width="16.421875" style="0" customWidth="1"/>
    <col min="3" max="3" width="1.8515625" style="0" customWidth="1"/>
    <col min="4" max="4" width="4.28125" style="0" customWidth="1"/>
    <col min="5" max="5" width="4.28125" style="45" customWidth="1"/>
    <col min="6" max="6" width="4.28125" style="29" customWidth="1"/>
    <col min="7" max="7" width="4.28125" style="50" customWidth="1"/>
    <col min="8" max="8" width="4.28125" style="29" customWidth="1"/>
    <col min="9" max="9" width="4.28125" style="50" customWidth="1"/>
    <col min="10" max="10" width="4.28125" style="29" customWidth="1"/>
    <col min="11" max="11" width="4.28125" style="50" customWidth="1"/>
    <col min="12" max="12" width="4.28125" style="29" customWidth="1"/>
    <col min="13" max="16" width="4.28125" style="0" customWidth="1"/>
  </cols>
  <sheetData>
    <row r="1" spans="1:3" ht="13.5">
      <c r="A1" s="15" t="s">
        <v>2</v>
      </c>
      <c r="B1" s="16"/>
      <c r="C1" s="16"/>
    </row>
    <row r="2" spans="1:12" ht="13.5">
      <c r="A2" s="1"/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3.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3" ht="13.5">
      <c r="A4" s="99" t="s">
        <v>142</v>
      </c>
      <c r="B4" s="99"/>
      <c r="C4" s="15"/>
    </row>
    <row r="5" spans="1:7" ht="14.25" thickBot="1">
      <c r="A5" s="98">
        <v>1</v>
      </c>
      <c r="B5" s="99" t="s">
        <v>23</v>
      </c>
      <c r="D5" s="23"/>
      <c r="E5" s="61"/>
      <c r="F5" s="60"/>
      <c r="G5" s="62"/>
    </row>
    <row r="6" spans="1:8" ht="14.25" thickBot="1">
      <c r="A6" s="98"/>
      <c r="B6" s="99"/>
      <c r="D6" s="81"/>
      <c r="E6" s="83"/>
      <c r="F6" s="84"/>
      <c r="G6" s="85"/>
      <c r="H6" s="29">
        <v>5</v>
      </c>
    </row>
    <row r="7" spans="1:9" ht="13.5">
      <c r="A7" s="98">
        <v>2</v>
      </c>
      <c r="B7" s="99" t="s">
        <v>143</v>
      </c>
      <c r="F7" s="60"/>
      <c r="G7" s="53" t="s">
        <v>111</v>
      </c>
      <c r="H7" s="84">
        <v>0</v>
      </c>
      <c r="I7" s="86"/>
    </row>
    <row r="8" spans="1:9" ht="13.5">
      <c r="A8" s="98"/>
      <c r="B8" s="99"/>
      <c r="D8" s="25"/>
      <c r="E8" s="47" t="s">
        <v>80</v>
      </c>
      <c r="F8" s="28">
        <v>2</v>
      </c>
      <c r="G8" s="54"/>
      <c r="H8" s="60"/>
      <c r="I8" s="87"/>
    </row>
    <row r="9" spans="1:9" ht="14.25" thickBot="1">
      <c r="A9" s="98">
        <v>3</v>
      </c>
      <c r="B9" s="99" t="s">
        <v>34</v>
      </c>
      <c r="D9" s="79"/>
      <c r="E9" s="80"/>
      <c r="F9" s="29">
        <v>3</v>
      </c>
      <c r="H9" s="60"/>
      <c r="I9" s="87"/>
    </row>
    <row r="10" spans="1:10" ht="14.25" thickBot="1">
      <c r="A10" s="98"/>
      <c r="B10" s="99"/>
      <c r="H10" s="60"/>
      <c r="I10" s="87" t="s">
        <v>156</v>
      </c>
      <c r="J10" s="29">
        <v>3</v>
      </c>
    </row>
    <row r="11" spans="1:11" ht="13.5">
      <c r="A11" s="98">
        <v>4</v>
      </c>
      <c r="B11" s="99" t="s">
        <v>144</v>
      </c>
      <c r="H11" s="60"/>
      <c r="I11" s="56"/>
      <c r="J11" s="84">
        <v>0</v>
      </c>
      <c r="K11" s="86"/>
    </row>
    <row r="12" spans="1:11" ht="14.25" thickBot="1">
      <c r="A12" s="98"/>
      <c r="B12" s="99"/>
      <c r="D12" s="25"/>
      <c r="E12" s="47" t="s">
        <v>110</v>
      </c>
      <c r="F12" s="65">
        <v>0</v>
      </c>
      <c r="G12" s="62"/>
      <c r="H12" s="60"/>
      <c r="I12" s="56"/>
      <c r="J12" s="60"/>
      <c r="K12" s="87"/>
    </row>
    <row r="13" spans="1:11" ht="14.25" thickBot="1">
      <c r="A13" s="98">
        <v>5</v>
      </c>
      <c r="B13" s="98" t="s">
        <v>145</v>
      </c>
      <c r="D13" s="79"/>
      <c r="E13" s="80"/>
      <c r="F13" s="84">
        <v>5</v>
      </c>
      <c r="G13" s="85"/>
      <c r="H13" s="60"/>
      <c r="I13" s="56"/>
      <c r="J13" s="60"/>
      <c r="K13" s="87"/>
    </row>
    <row r="14" spans="1:11" ht="13.5">
      <c r="A14" s="98"/>
      <c r="B14" s="98"/>
      <c r="F14" s="60"/>
      <c r="G14" s="88" t="s">
        <v>155</v>
      </c>
      <c r="H14" s="58">
        <v>3</v>
      </c>
      <c r="I14" s="57"/>
      <c r="J14" s="60"/>
      <c r="K14" s="87"/>
    </row>
    <row r="15" spans="1:11" ht="13.5">
      <c r="A15" s="98">
        <v>6</v>
      </c>
      <c r="B15" s="98" t="s">
        <v>146</v>
      </c>
      <c r="F15" s="60"/>
      <c r="G15" s="53"/>
      <c r="H15" s="29">
        <v>1</v>
      </c>
      <c r="J15" s="60"/>
      <c r="K15" s="87"/>
    </row>
    <row r="16" spans="1:11" ht="13.5">
      <c r="A16" s="98"/>
      <c r="B16" s="98"/>
      <c r="D16" s="25"/>
      <c r="E16" s="49" t="s">
        <v>154</v>
      </c>
      <c r="F16" s="28">
        <v>0</v>
      </c>
      <c r="G16" s="54"/>
      <c r="J16" s="60"/>
      <c r="K16" s="87"/>
    </row>
    <row r="17" spans="1:11" ht="14.25" thickBot="1">
      <c r="A17" s="98">
        <v>7</v>
      </c>
      <c r="B17" s="98" t="s">
        <v>26</v>
      </c>
      <c r="D17" s="79"/>
      <c r="E17" s="80"/>
      <c r="F17" s="29">
        <v>5</v>
      </c>
      <c r="J17" s="60"/>
      <c r="K17" s="87"/>
    </row>
    <row r="18" spans="1:15" ht="13.5">
      <c r="A18" s="98"/>
      <c r="B18" s="98"/>
      <c r="J18" s="60"/>
      <c r="K18" s="87" t="s">
        <v>114</v>
      </c>
      <c r="L18" s="58">
        <v>3</v>
      </c>
      <c r="M18" s="26"/>
      <c r="N18" s="99" t="s">
        <v>13</v>
      </c>
      <c r="O18" s="99"/>
    </row>
    <row r="19" spans="1:15" ht="14.25" thickBot="1">
      <c r="A19" s="98">
        <v>8</v>
      </c>
      <c r="B19" s="98" t="s">
        <v>147</v>
      </c>
      <c r="J19" s="60"/>
      <c r="K19" s="56"/>
      <c r="L19" s="29">
        <v>2</v>
      </c>
      <c r="N19" s="99"/>
      <c r="O19" s="99"/>
    </row>
    <row r="20" spans="1:11" ht="13.5">
      <c r="A20" s="98"/>
      <c r="B20" s="98"/>
      <c r="D20" s="81"/>
      <c r="E20" s="82" t="s">
        <v>117</v>
      </c>
      <c r="F20" s="58">
        <v>3</v>
      </c>
      <c r="G20" s="51"/>
      <c r="J20" s="60"/>
      <c r="K20" s="56"/>
    </row>
    <row r="21" spans="1:11" ht="13.5">
      <c r="A21" s="98">
        <v>9</v>
      </c>
      <c r="B21" s="98" t="s">
        <v>148</v>
      </c>
      <c r="D21" s="26"/>
      <c r="E21" s="48"/>
      <c r="F21" s="59">
        <v>1</v>
      </c>
      <c r="G21" s="52"/>
      <c r="J21" s="60"/>
      <c r="K21" s="56"/>
    </row>
    <row r="22" spans="1:11" ht="13.5">
      <c r="A22" s="98"/>
      <c r="B22" s="98"/>
      <c r="F22" s="60"/>
      <c r="G22" s="53" t="s">
        <v>158</v>
      </c>
      <c r="H22" s="29">
        <v>1</v>
      </c>
      <c r="J22" s="60"/>
      <c r="K22" s="56"/>
    </row>
    <row r="23" spans="1:11" ht="13.5">
      <c r="A23" s="98">
        <v>10</v>
      </c>
      <c r="B23" s="98" t="s">
        <v>149</v>
      </c>
      <c r="F23" s="60"/>
      <c r="G23" s="88"/>
      <c r="H23" s="59">
        <v>4</v>
      </c>
      <c r="I23" s="55"/>
      <c r="J23" s="60"/>
      <c r="K23" s="56"/>
    </row>
    <row r="24" spans="1:11" ht="14.25" thickBot="1">
      <c r="A24" s="98"/>
      <c r="B24" s="98"/>
      <c r="D24" s="25"/>
      <c r="E24" s="47" t="s">
        <v>133</v>
      </c>
      <c r="F24" s="89">
        <v>1</v>
      </c>
      <c r="G24" s="90"/>
      <c r="H24" s="60"/>
      <c r="I24" s="56"/>
      <c r="J24" s="60"/>
      <c r="K24" s="56"/>
    </row>
    <row r="25" spans="1:11" ht="14.25" thickBot="1">
      <c r="A25" s="98">
        <v>11</v>
      </c>
      <c r="B25" s="98" t="s">
        <v>150</v>
      </c>
      <c r="D25" s="79"/>
      <c r="E25" s="80"/>
      <c r="F25" s="29">
        <v>4</v>
      </c>
      <c r="H25" s="60"/>
      <c r="I25" s="56"/>
      <c r="J25" s="60"/>
      <c r="K25" s="56"/>
    </row>
    <row r="26" spans="1:11" ht="13.5">
      <c r="A26" s="98"/>
      <c r="B26" s="98"/>
      <c r="H26" s="60"/>
      <c r="I26" s="56" t="s">
        <v>159</v>
      </c>
      <c r="J26" s="58">
        <v>0</v>
      </c>
      <c r="K26" s="57"/>
    </row>
    <row r="27" spans="1:10" ht="14.25" thickBot="1">
      <c r="A27" s="98">
        <v>12</v>
      </c>
      <c r="B27" s="98" t="s">
        <v>151</v>
      </c>
      <c r="H27" s="60"/>
      <c r="I27" s="87"/>
      <c r="J27" s="29">
        <v>3</v>
      </c>
    </row>
    <row r="28" spans="1:9" ht="14.25" thickBot="1">
      <c r="A28" s="98"/>
      <c r="B28" s="98"/>
      <c r="D28" s="81"/>
      <c r="E28" s="82" t="s">
        <v>157</v>
      </c>
      <c r="F28" s="60">
        <v>5</v>
      </c>
      <c r="G28" s="62"/>
      <c r="H28" s="60"/>
      <c r="I28" s="87"/>
    </row>
    <row r="29" spans="1:9" ht="13.5">
      <c r="A29" s="98">
        <v>13</v>
      </c>
      <c r="B29" s="98" t="s">
        <v>152</v>
      </c>
      <c r="D29" s="26"/>
      <c r="E29" s="48"/>
      <c r="F29" s="84">
        <v>0</v>
      </c>
      <c r="G29" s="85"/>
      <c r="H29" s="60"/>
      <c r="I29" s="87"/>
    </row>
    <row r="30" spans="1:9" ht="14.25" thickBot="1">
      <c r="A30" s="98"/>
      <c r="B30" s="98"/>
      <c r="F30" s="60"/>
      <c r="G30" s="88" t="s">
        <v>135</v>
      </c>
      <c r="H30" s="91">
        <v>2</v>
      </c>
      <c r="I30" s="92"/>
    </row>
    <row r="31" spans="1:8" ht="13.5">
      <c r="A31" s="98">
        <v>14</v>
      </c>
      <c r="B31" s="98" t="s">
        <v>153</v>
      </c>
      <c r="D31" s="26"/>
      <c r="E31" s="46"/>
      <c r="F31" s="58"/>
      <c r="G31" s="54"/>
      <c r="H31" s="29">
        <v>1</v>
      </c>
    </row>
    <row r="32" spans="1:2" ht="13.5">
      <c r="A32" s="98"/>
      <c r="B32" s="98"/>
    </row>
    <row r="33" ht="13.5">
      <c r="B33" s="15"/>
    </row>
    <row r="34" ht="13.5">
      <c r="B34" s="15"/>
    </row>
    <row r="35" ht="13.5">
      <c r="B35" s="15"/>
    </row>
    <row r="36" ht="13.5">
      <c r="B36" s="15"/>
    </row>
    <row r="37" ht="13.5">
      <c r="B37" s="15"/>
    </row>
  </sheetData>
  <sheetProtection/>
  <mergeCells count="31">
    <mergeCell ref="N18:O19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A15:A16"/>
    <mergeCell ref="B15:B16"/>
    <mergeCell ref="B21:B22"/>
    <mergeCell ref="A23:A24"/>
    <mergeCell ref="B23:B24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B2:L2"/>
    <mergeCell ref="A4:B4"/>
    <mergeCell ref="A5:A6"/>
    <mergeCell ref="B5:B6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2023-10-15T20:16:06Z</cp:lastPrinted>
  <dcterms:created xsi:type="dcterms:W3CDTF">2023-10-13T06:57:21Z</dcterms:created>
  <dcterms:modified xsi:type="dcterms:W3CDTF">2023-10-15T20:23:07Z</dcterms:modified>
  <cp:category/>
  <cp:version/>
  <cp:contentType/>
  <cp:contentStatus/>
</cp:coreProperties>
</file>